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 tabRatio="743"/>
  </bookViews>
  <sheets>
    <sheet name="мс" sheetId="13" r:id="rId1"/>
    <sheet name="Лист5" sheetId="8" state="hidden" r:id="rId2"/>
    <sheet name="КМС" sheetId="10" r:id="rId3"/>
    <sheet name="1 разряд 2006-2007" sheetId="33" r:id="rId4"/>
    <sheet name="1 юн 3 взр 2010-2009" sheetId="31" r:id="rId5"/>
    <sheet name="2 р  2008" sheetId="12" r:id="rId6"/>
    <sheet name="14 окт" sheetId="28" state="hidden" r:id="rId7"/>
    <sheet name="группа 2 юн" sheetId="18" r:id="rId8"/>
    <sheet name="1юн." sheetId="20" r:id="rId9"/>
    <sheet name="1 взр" sheetId="23" r:id="rId10"/>
    <sheet name="3 взр" sheetId="21" r:id="rId11"/>
    <sheet name="2 взр" sheetId="22" r:id="rId12"/>
    <sheet name="МС  гр" sheetId="25" r:id="rId13"/>
    <sheet name="КМС гр ф" sheetId="30" r:id="rId14"/>
    <sheet name="Лист1" sheetId="37" r:id="rId15"/>
  </sheets>
  <definedNames>
    <definedName name="_xlnm._FilterDatabase" localSheetId="8" hidden="1">'1юн.'!#REF!</definedName>
  </definedNames>
  <calcPr calcId="152511" refMode="R1C1"/>
</workbook>
</file>

<file path=xl/calcChain.xml><?xml version="1.0" encoding="utf-8"?>
<calcChain xmlns="http://schemas.openxmlformats.org/spreadsheetml/2006/main">
  <c r="G9" i="22" l="1"/>
  <c r="G7" i="22"/>
  <c r="G8" i="22"/>
  <c r="F23" i="20"/>
  <c r="F24" i="20"/>
  <c r="F25" i="20"/>
  <c r="F26" i="20"/>
  <c r="F29" i="20"/>
  <c r="F28" i="20"/>
  <c r="F30" i="20"/>
  <c r="F27" i="20"/>
  <c r="G9" i="30"/>
  <c r="G10" i="30"/>
  <c r="G8" i="30"/>
  <c r="G12" i="30"/>
  <c r="G7" i="30"/>
  <c r="G11" i="30"/>
  <c r="G7" i="23"/>
  <c r="G8" i="23"/>
  <c r="G9" i="23"/>
  <c r="G10" i="23"/>
  <c r="A9" i="31"/>
  <c r="A10" i="31"/>
  <c r="A11" i="31" s="1"/>
  <c r="A12" i="31" s="1"/>
  <c r="A13" i="31" s="1"/>
  <c r="F10" i="20"/>
  <c r="F9" i="20"/>
  <c r="F11" i="20"/>
  <c r="F14" i="20"/>
  <c r="F8" i="20"/>
  <c r="F12" i="20"/>
  <c r="F13" i="20"/>
  <c r="F7" i="20"/>
  <c r="G8" i="25" l="1"/>
  <c r="G9" i="25"/>
  <c r="G7" i="25"/>
  <c r="G8" i="21"/>
  <c r="G10" i="21"/>
  <c r="G9" i="21"/>
  <c r="G12" i="21"/>
  <c r="G11" i="21"/>
  <c r="J8" i="13"/>
  <c r="J12" i="13"/>
  <c r="J10" i="13"/>
  <c r="J9" i="13"/>
  <c r="J11" i="13"/>
  <c r="J7" i="13"/>
  <c r="J6" i="13"/>
  <c r="J10" i="33"/>
  <c r="J11" i="33"/>
  <c r="J12" i="33"/>
  <c r="J8" i="33"/>
  <c r="J9" i="33"/>
  <c r="J7" i="12"/>
  <c r="J8" i="12"/>
  <c r="J9" i="12"/>
  <c r="J10" i="12"/>
  <c r="J6" i="12"/>
  <c r="I24" i="31"/>
  <c r="I27" i="31"/>
  <c r="I29" i="31"/>
  <c r="I26" i="31"/>
  <c r="I25" i="31"/>
  <c r="I28" i="31"/>
  <c r="I30" i="31"/>
  <c r="I31" i="31"/>
  <c r="I10" i="31"/>
  <c r="I8" i="31"/>
  <c r="I7" i="31"/>
  <c r="I9" i="31"/>
  <c r="I12" i="31"/>
  <c r="I11" i="31"/>
  <c r="I13" i="31"/>
  <c r="I6" i="31"/>
  <c r="A7" i="31"/>
  <c r="A8" i="31" s="1"/>
  <c r="J6" i="10" l="1"/>
  <c r="J8" i="10"/>
  <c r="J11" i="10"/>
  <c r="J9" i="10"/>
  <c r="J10" i="10"/>
  <c r="J7" i="10" l="1"/>
  <c r="A7" i="12" l="1"/>
  <c r="A8" i="12" s="1"/>
  <c r="A9" i="12" s="1"/>
  <c r="A10" i="12" s="1"/>
  <c r="A25" i="31"/>
  <c r="A26" i="31" s="1"/>
  <c r="A27" i="31" s="1"/>
  <c r="A28" i="31" s="1"/>
  <c r="A29" i="31" s="1"/>
  <c r="A30" i="31" s="1"/>
  <c r="A31" i="31" s="1"/>
  <c r="A7" i="13"/>
  <c r="A8" i="13" s="1"/>
  <c r="A9" i="13" s="1"/>
  <c r="A10" i="13" s="1"/>
  <c r="A11" i="13" s="1"/>
  <c r="A12" i="13" s="1"/>
  <c r="B136" i="28" l="1"/>
  <c r="B137" i="28" s="1"/>
  <c r="B138" i="28" s="1"/>
  <c r="B139" i="28" s="1"/>
  <c r="B140" i="28" s="1"/>
  <c r="B141" i="28" s="1"/>
  <c r="B142" i="28" s="1"/>
  <c r="B143" i="28" s="1"/>
  <c r="B144" i="28" s="1"/>
  <c r="B145" i="28" s="1"/>
  <c r="B146" i="28" s="1"/>
  <c r="B128" i="28"/>
  <c r="B129" i="28" s="1"/>
  <c r="B118" i="28"/>
  <c r="B119" i="28" s="1"/>
  <c r="B120" i="28" s="1"/>
  <c r="B121" i="28" s="1"/>
  <c r="B122" i="28" s="1"/>
  <c r="B123" i="28" s="1"/>
  <c r="B124" i="28" s="1"/>
  <c r="B110" i="28"/>
  <c r="B111" i="28" s="1"/>
  <c r="B112" i="28" s="1"/>
  <c r="B113" i="28" s="1"/>
  <c r="B114" i="28" s="1"/>
  <c r="B96" i="28"/>
  <c r="B97" i="28" s="1"/>
  <c r="B98" i="28" s="1"/>
  <c r="B99" i="28" s="1"/>
  <c r="B69" i="28"/>
  <c r="B70" i="28" s="1"/>
  <c r="B71" i="28" s="1"/>
  <c r="B72" i="28" s="1"/>
  <c r="B73" i="28" s="1"/>
  <c r="B74" i="28" s="1"/>
  <c r="B54" i="28"/>
  <c r="B55" i="28" s="1"/>
  <c r="B56" i="28" s="1"/>
  <c r="B57" i="28" s="1"/>
  <c r="B58" i="28" s="1"/>
  <c r="B59" i="28" s="1"/>
  <c r="B60" i="28" s="1"/>
  <c r="B61" i="28" s="1"/>
  <c r="B62" i="28" s="1"/>
  <c r="B63" i="28" s="1"/>
  <c r="B64" i="28" s="1"/>
  <c r="B41" i="28"/>
  <c r="B42" i="28" s="1"/>
  <c r="B43" i="28" s="1"/>
  <c r="B44" i="28" s="1"/>
  <c r="B45" i="28" s="1"/>
  <c r="B46" i="28" s="1"/>
  <c r="B47" i="28" s="1"/>
  <c r="B48" i="28" s="1"/>
  <c r="B49" i="28" s="1"/>
  <c r="B50" i="28" s="1"/>
  <c r="B33" i="28"/>
  <c r="B34" i="28" s="1"/>
  <c r="B35" i="28" s="1"/>
  <c r="B36" i="28" s="1"/>
  <c r="B37" i="28" s="1"/>
  <c r="B22" i="28"/>
  <c r="B23" i="28" s="1"/>
  <c r="B24" i="28" s="1"/>
  <c r="B25" i="28" s="1"/>
  <c r="B26" i="28" s="1"/>
  <c r="B27" i="28" s="1"/>
  <c r="B28" i="28" s="1"/>
  <c r="B29" i="28" s="1"/>
  <c r="B6" i="28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A7" i="10" l="1"/>
  <c r="A8" i="10" s="1"/>
  <c r="A9" i="10" s="1"/>
  <c r="A10" i="10" s="1"/>
  <c r="A11" i="10" s="1"/>
</calcChain>
</file>

<file path=xl/sharedStrings.xml><?xml version="1.0" encoding="utf-8"?>
<sst xmlns="http://schemas.openxmlformats.org/spreadsheetml/2006/main" count="747" uniqueCount="334">
  <si>
    <t>Лебедева Полина</t>
  </si>
  <si>
    <t>г.Шуя</t>
  </si>
  <si>
    <t>Федорук Яна</t>
  </si>
  <si>
    <t>Соколова Дарья</t>
  </si>
  <si>
    <t>Суслова Юлия</t>
  </si>
  <si>
    <t>Мясникова Анастасия</t>
  </si>
  <si>
    <t>Есакова Александра</t>
  </si>
  <si>
    <t>СДЮСШОР №2</t>
  </si>
  <si>
    <t>вид</t>
  </si>
  <si>
    <t>Яблокова Юлия</t>
  </si>
  <si>
    <t>"Фортуна"</t>
  </si>
  <si>
    <t>"Колибри"</t>
  </si>
  <si>
    <t>"Вираж"</t>
  </si>
  <si>
    <t>"Радость"</t>
  </si>
  <si>
    <t>"Маков цвет"</t>
  </si>
  <si>
    <t>"Задоринки"</t>
  </si>
  <si>
    <t>"Карнавал"</t>
  </si>
  <si>
    <t>"Лучики"</t>
  </si>
  <si>
    <t>"Милашки"</t>
  </si>
  <si>
    <t>"Колокольчики"</t>
  </si>
  <si>
    <t>Иванова Ю.А.</t>
  </si>
  <si>
    <t>Щеклеина С.И.</t>
  </si>
  <si>
    <t>"Ласточки"</t>
  </si>
  <si>
    <t>Рашевская М.Н.</t>
  </si>
  <si>
    <t>Сиворакша Е.В.</t>
  </si>
  <si>
    <t>Алексеева С.В.</t>
  </si>
  <si>
    <t>СДЮШОР №8 «Спартак»</t>
  </si>
  <si>
    <t>Осипова Арина</t>
  </si>
  <si>
    <t>Ковальская Кристина</t>
  </si>
  <si>
    <t>Юнусова Алиса</t>
  </si>
  <si>
    <t>Антипина Ксения</t>
  </si>
  <si>
    <t>Мохонова Татьяна</t>
  </si>
  <si>
    <t>Саенко Дарья</t>
  </si>
  <si>
    <t>Чистякова Яна</t>
  </si>
  <si>
    <t>Белякова Алиса</t>
  </si>
  <si>
    <t>Гусина Кристина</t>
  </si>
  <si>
    <t>Сомова Александра</t>
  </si>
  <si>
    <t>Амплеева Алина</t>
  </si>
  <si>
    <t>Парахневич Диана</t>
  </si>
  <si>
    <t>Савицкая Анастасия</t>
  </si>
  <si>
    <t>"Ажур"</t>
  </si>
  <si>
    <t>"Россияночка"</t>
  </si>
  <si>
    <t>"Азарт"</t>
  </si>
  <si>
    <t>Вахлакова Виктория</t>
  </si>
  <si>
    <t>Сборная Области КМС</t>
  </si>
  <si>
    <t>Жар-Птица</t>
  </si>
  <si>
    <t>Ласточки</t>
  </si>
  <si>
    <t>Россияночка</t>
  </si>
  <si>
    <t>Шармель</t>
  </si>
  <si>
    <t>Дюсш 9</t>
  </si>
  <si>
    <t>Шуя</t>
  </si>
  <si>
    <t>СДЮСШОР 2</t>
  </si>
  <si>
    <t>СДЮСШОР 8 "Спартак"</t>
  </si>
  <si>
    <t>Брылякова Дарья</t>
  </si>
  <si>
    <t>Алексеева Александра</t>
  </si>
  <si>
    <t xml:space="preserve">Котлярова Алена </t>
  </si>
  <si>
    <t>Кинешма</t>
  </si>
  <si>
    <t>Прищеп Анна</t>
  </si>
  <si>
    <t>Дюсш9</t>
  </si>
  <si>
    <t xml:space="preserve">Радуга </t>
  </si>
  <si>
    <t>Колокольчики</t>
  </si>
  <si>
    <t>Калинки</t>
  </si>
  <si>
    <t>Солнышко</t>
  </si>
  <si>
    <t>Ажур</t>
  </si>
  <si>
    <t>Ника</t>
  </si>
  <si>
    <t>СДЮСШОР 2,Дюсш 9</t>
  </si>
  <si>
    <t>Милашки</t>
  </si>
  <si>
    <t>Фиеста</t>
  </si>
  <si>
    <t>Лучики</t>
  </si>
  <si>
    <t>Феникс</t>
  </si>
  <si>
    <t>Карнавал</t>
  </si>
  <si>
    <t>Виктория</t>
  </si>
  <si>
    <t>Ассоль</t>
  </si>
  <si>
    <t>Дюсш9,СДЮСШОР 2</t>
  </si>
  <si>
    <t>Энерджайзер</t>
  </si>
  <si>
    <t>Звездочки</t>
  </si>
  <si>
    <t>Русские красавицы</t>
  </si>
  <si>
    <t>Аврора</t>
  </si>
  <si>
    <t xml:space="preserve">Маков цвет </t>
  </si>
  <si>
    <t xml:space="preserve">Азарт </t>
  </si>
  <si>
    <t>Фортуна</t>
  </si>
  <si>
    <t>№</t>
  </si>
  <si>
    <t>ф.и. гимнастки</t>
  </si>
  <si>
    <t>г.р.</t>
  </si>
  <si>
    <t>школа</t>
  </si>
  <si>
    <t>тренер</t>
  </si>
  <si>
    <t>1 вид</t>
  </si>
  <si>
    <t>2 вид</t>
  </si>
  <si>
    <t>3 вид</t>
  </si>
  <si>
    <t>4 вид</t>
  </si>
  <si>
    <t>сумма</t>
  </si>
  <si>
    <t>место</t>
  </si>
  <si>
    <t>Гл. судья</t>
  </si>
  <si>
    <t>Секретарь</t>
  </si>
  <si>
    <t>бп</t>
  </si>
  <si>
    <t>Чернышкова И.А.,     Каюмова К.Ф.</t>
  </si>
  <si>
    <t>Команда</t>
  </si>
  <si>
    <t>Школа</t>
  </si>
  <si>
    <t>Тренер</t>
  </si>
  <si>
    <t>Ф.И.гимнасток/г.р.</t>
  </si>
  <si>
    <t>Алексеева С.В. Шнабель О.С.</t>
  </si>
  <si>
    <t>1 юн. Разряд</t>
  </si>
  <si>
    <t>"Русские красавицы"</t>
  </si>
  <si>
    <t>Родина Любовь  2008                Пелина  Виктория  2008          Китаева Алёна  2008          Рощупкина Мирослава  2009  Терентьева Виктория  2008</t>
  </si>
  <si>
    <t>"Звёздочки"</t>
  </si>
  <si>
    <t>Лебедева Полина 2008             Лунина Кристина 2008                Прищеп Аня 2008                          Узунова Вика 2008                        Балицкая Арина 2008                Акулова Вика 2009</t>
  </si>
  <si>
    <t>Кибирева Н.М</t>
  </si>
  <si>
    <t>"Маскарад"</t>
  </si>
  <si>
    <t>"Аврора"</t>
  </si>
  <si>
    <t>3 взр.разряд</t>
  </si>
  <si>
    <t xml:space="preserve">СДЮСШОР№2  </t>
  </si>
  <si>
    <t xml:space="preserve">Иванова Ю.А </t>
  </si>
  <si>
    <t>Рашевская М.Н</t>
  </si>
  <si>
    <t>КМС</t>
  </si>
  <si>
    <t xml:space="preserve">Рощупкина И.В Политун М.В </t>
  </si>
  <si>
    <t>Жар-птица</t>
  </si>
  <si>
    <t>Харитонова А.А Рощупкина И.В</t>
  </si>
  <si>
    <t xml:space="preserve">Сиворакша Е.В </t>
  </si>
  <si>
    <t>МС</t>
  </si>
  <si>
    <t>Иванова Ю.А Алексеева С.В</t>
  </si>
  <si>
    <t>СДЮСШОР №2 ДЮСШ№9</t>
  </si>
  <si>
    <t>СДЮШОР№8"Спартак"</t>
  </si>
  <si>
    <t>Смирнова О.Б Малафеева Н.Е</t>
  </si>
  <si>
    <t>Кибирева Н.М Иванова С.А</t>
  </si>
  <si>
    <t>Задоринки</t>
  </si>
  <si>
    <t>Сияние</t>
  </si>
  <si>
    <t>Щеклеина С.В</t>
  </si>
  <si>
    <t>Егорова Дарья</t>
  </si>
  <si>
    <t>СДЮШОР 8 "Спартак"</t>
  </si>
  <si>
    <t>Дюсш 9,Сдюшор№8,Сдюсшор№2</t>
  </si>
  <si>
    <t>Маскарад</t>
  </si>
  <si>
    <t xml:space="preserve">Триумф </t>
  </si>
  <si>
    <t>Рудычева Вероника</t>
  </si>
  <si>
    <t>Чернышкова И.А Каюмова К.Ф</t>
  </si>
  <si>
    <t>Голикова Софья 2010      Слепушко Арина 2010         Губарева Аня 2010            Шейченко Софья 2010           Андреева Лера 2010</t>
  </si>
  <si>
    <t>Власова Варя 2010              Байкова Арина 2010           Ястребова Василиса 2010 Шпигунова Софья 2010 Бесшапошникова Алена 2009</t>
  </si>
  <si>
    <t xml:space="preserve">             Штурманова А.А.    СС1К</t>
  </si>
  <si>
    <t xml:space="preserve">     Штурманова А.А.    СС1К</t>
  </si>
  <si>
    <t>Стартовый протокол на 14  октября 2017</t>
  </si>
  <si>
    <t>Цветкова Алиса</t>
  </si>
  <si>
    <t xml:space="preserve">Шипова Полина </t>
  </si>
  <si>
    <t>Шутова Анна</t>
  </si>
  <si>
    <t>Реуцкая Нелли</t>
  </si>
  <si>
    <t>Садикова Анна</t>
  </si>
  <si>
    <t xml:space="preserve">Смолина Мария </t>
  </si>
  <si>
    <t>Пимкина Маргарита</t>
  </si>
  <si>
    <t>Прищеп Анна                       2008</t>
  </si>
  <si>
    <t>Хватова Александра        2008</t>
  </si>
  <si>
    <t>Трубина Ксения                  2008</t>
  </si>
  <si>
    <t>Антипина Ксения              2008</t>
  </si>
  <si>
    <t>Лебедева Полина            2008</t>
  </si>
  <si>
    <t>Стукалова Алиса               2008</t>
  </si>
  <si>
    <t>Казанцева Кира                 2007</t>
  </si>
  <si>
    <t>Златкина Анжелина        2007</t>
  </si>
  <si>
    <t>Юнусова Алиса                 2007</t>
  </si>
  <si>
    <t>Котлярова Алена            2007</t>
  </si>
  <si>
    <t>Вахлакова Вика                 2008</t>
  </si>
  <si>
    <t>Яблокова Юлия                2006</t>
  </si>
  <si>
    <t>Зиник Мария                      2006</t>
  </si>
  <si>
    <t>Дюжева Анастасия          2005</t>
  </si>
  <si>
    <t>Смурова София                  2005</t>
  </si>
  <si>
    <t>Шаронова Владлена       2006</t>
  </si>
  <si>
    <t>Воронцова Анастасия     2005</t>
  </si>
  <si>
    <t>Загулова Ксения                2005</t>
  </si>
  <si>
    <t>Федорук Яна                      2005</t>
  </si>
  <si>
    <t>Соколова Дарья                2005</t>
  </si>
  <si>
    <t>Воробьева Полина          2005</t>
  </si>
  <si>
    <t>Смурова Александра      2005</t>
  </si>
  <si>
    <t>Сироткина Полина       2003</t>
  </si>
  <si>
    <t>Мокеева Владлена      2002</t>
  </si>
  <si>
    <t>Осьминина Кристина  2003</t>
  </si>
  <si>
    <t>Зейналова Александра 2004</t>
  </si>
  <si>
    <t>Морозова Елена             2002</t>
  </si>
  <si>
    <t>Павловская Полина       2003</t>
  </si>
  <si>
    <t>Ермушева Арина           2004</t>
  </si>
  <si>
    <t>Сулова Юлия                   2002</t>
  </si>
  <si>
    <t>Родькина Анастасия     2003</t>
  </si>
  <si>
    <t>Брылякова Дарья          2003</t>
  </si>
  <si>
    <t>Сычева Дарья                  2003</t>
  </si>
  <si>
    <t>Лебедева Анна              2002</t>
  </si>
  <si>
    <t>Данилова Юлия</t>
  </si>
  <si>
    <t>Мясникова Анастаия</t>
  </si>
  <si>
    <t>Чуканова Анна</t>
  </si>
  <si>
    <t>13-40- 14-30  ПЕРЕРЫВ</t>
  </si>
  <si>
    <t xml:space="preserve"> Групповые упражнения</t>
  </si>
  <si>
    <t>14.30 - 14.50  1 взрослый разряд( 1 вид)</t>
  </si>
  <si>
    <t>10.00-10.55      1 разряд 2005-2006 (бп+вид)</t>
  </si>
  <si>
    <t>10.55 -11.15      2010 год рождения БП</t>
  </si>
  <si>
    <t>11.15 -11.25      2009 год рождения БП</t>
  </si>
  <si>
    <t>11.25-12.15     2008-2007   БП+вид</t>
  </si>
  <si>
    <t>12.15-13.10     КМС   2002-2004   2 вида</t>
  </si>
  <si>
    <t>13.10 -13.40     МС        2 вида</t>
  </si>
  <si>
    <t>Русалочки</t>
  </si>
  <si>
    <t>14.50-15.05— 2 взрослый разряд (1 вид)</t>
  </si>
  <si>
    <t>Цветики</t>
  </si>
  <si>
    <t>15.05-15-20—  3 взрослый разряд (бп)</t>
  </si>
  <si>
    <t>15.20-15.35  2 юношеский разряд (бп)</t>
  </si>
  <si>
    <t>Карамельки</t>
  </si>
  <si>
    <t>Фиалки</t>
  </si>
  <si>
    <t>Краски</t>
  </si>
  <si>
    <t>15.35-16.00 1 юношеский  разряд (бп)</t>
  </si>
  <si>
    <t>Акварель</t>
  </si>
  <si>
    <t>Акварельки</t>
  </si>
  <si>
    <t>16.30-16.40               МС (1вид)</t>
  </si>
  <si>
    <t>16.00-16.30             КМС (1вид)</t>
  </si>
  <si>
    <t>Триумф</t>
  </si>
  <si>
    <t>Сборная области МС</t>
  </si>
  <si>
    <t>16-40- 17-00  ПЕРЕРЫВ</t>
  </si>
  <si>
    <t>17.00-18.00      1 разряд 2005-2006 (2вида)</t>
  </si>
  <si>
    <t>СДЮШОР№8" Спартак"</t>
  </si>
  <si>
    <t>СДЮШОР №2</t>
  </si>
  <si>
    <t>Кузьмина Елизавета</t>
  </si>
  <si>
    <t>Шипова Полина</t>
  </si>
  <si>
    <t>СДЮСШОР 8   "Спартак"</t>
  </si>
  <si>
    <t>СДЮШОР№8"    Спартак"</t>
  </si>
  <si>
    <t>Ломакина Л.Г., Оралова С.А.</t>
  </si>
  <si>
    <t>"Капельки"</t>
  </si>
  <si>
    <t>Алексеева С.В., Шнабель О.С.</t>
  </si>
  <si>
    <t>"Карусель"</t>
  </si>
  <si>
    <t xml:space="preserve">Байдина Валерия 2006        2 взр.                  Найденова Лиза 2006          2взр.      Баранова Алина 2006            2взр.                    Доброцветова Ксения 2006   2взр.                                            Мартынова Катя 2007   2взр. </t>
  </si>
  <si>
    <t>Шаронова Владислава    2006</t>
  </si>
  <si>
    <t>Соколова Е.Р,    Смыслова И.В, Кибирева Н.М.</t>
  </si>
  <si>
    <t>МС  2002 год рождения и старше</t>
  </si>
  <si>
    <t xml:space="preserve">Миронова Дарья </t>
  </si>
  <si>
    <t>Моклокова Ксения</t>
  </si>
  <si>
    <t>Смирнова О.Б., Малафеева Н.Е.</t>
  </si>
  <si>
    <t xml:space="preserve">Кульпина Ксения </t>
  </si>
  <si>
    <t>Мавкова Юлианна</t>
  </si>
  <si>
    <t>Бесшапошникова Алена</t>
  </si>
  <si>
    <t>"Незабудки"</t>
  </si>
  <si>
    <t>"Птица Феникс"</t>
  </si>
  <si>
    <t>"Виктория"</t>
  </si>
  <si>
    <t>Ищук Василиса</t>
  </si>
  <si>
    <t>Соколова Е.Р,     Кибирева Н.М, Иванова С.А.</t>
  </si>
  <si>
    <t>Соколова Е.Р, Смыслова И,В.       Кибирева Н.М.</t>
  </si>
  <si>
    <t>Соколова Е.Р.,   Кибирева Н.М, Иванова С.А.</t>
  </si>
  <si>
    <t>Соколова Е.Р.,     Кибирева Н.М, Иванова С.А.</t>
  </si>
  <si>
    <t>Соколова Е.Р, СмысловаИ,В    Кибирева Н.М.</t>
  </si>
  <si>
    <t>Соколова Е.Р, СмысловаИ,В.     Кибирева Н.М.</t>
  </si>
  <si>
    <t>Соколова Е.Р, Смыслова И,В.       Кибирева Н.М,</t>
  </si>
  <si>
    <t>Вахлакова Вика 2008        3взр         Ищук Вероника 2008    3взр                   Делягина Лиза 2008     3взр           Воробьева Арина 2008   3взр       Бубнова Даша 2008  3взр       Клюшкина Ксюша 2008 3взр</t>
  </si>
  <si>
    <t>Кайрова Елена 2009           Журавлева Лиза 2010 Майорова Мария 2010           Федорова Камила 2010   Селезнева Вероника   2010</t>
  </si>
  <si>
    <t xml:space="preserve">Кузьмина Лиза 2010            Ступак Даша  2010     Подгузова Даша 2010     Пачина Арина 2009    Севрикеева Лиза 2009      </t>
  </si>
  <si>
    <t>СДЮСШОР №9</t>
  </si>
  <si>
    <t>1 взрослый разряд 2006-2007 год рождения</t>
  </si>
  <si>
    <t>ССВК</t>
  </si>
  <si>
    <t>Федчук  Мария</t>
  </si>
  <si>
    <t>Сиворакша Е.В. Новожилова И.Д.</t>
  </si>
  <si>
    <t>КМС  2003-2005 год рождения</t>
  </si>
  <si>
    <t>Чернышкова И.А, Каюмова К.Ф.</t>
  </si>
  <si>
    <t xml:space="preserve">Лебедева Анна </t>
  </si>
  <si>
    <t xml:space="preserve">Сиворакша Е.В. </t>
  </si>
  <si>
    <t>СДЮШОР №8 "Спартак"</t>
  </si>
  <si>
    <t>СВК</t>
  </si>
  <si>
    <t>Ломакина Л.Г.</t>
  </si>
  <si>
    <t>СС1К</t>
  </si>
  <si>
    <t>Рощупкина И.В.</t>
  </si>
  <si>
    <t>Смирнова О.Б.</t>
  </si>
  <si>
    <t xml:space="preserve">Червякова Алина  2003  КМС                    Смирнова Катя   2003  КМС                     Вялкова Настя 2003 КМС                   Сметанова Наташа  2003  КМС                      Блохина Анна 2003   2005                      Сметанина Лена   2003 КМС </t>
  </si>
  <si>
    <t>Соколова Е.Р, Кудрявцева В.В, Смыслова И.В.</t>
  </si>
  <si>
    <t>Соколова Е.Р, Смыслова И.В, Кибирева Н.М.</t>
  </si>
  <si>
    <t xml:space="preserve">   Штурманова А.А.   </t>
  </si>
  <si>
    <t xml:space="preserve"> СС1К</t>
  </si>
  <si>
    <t xml:space="preserve">   Штурманова А.А.    </t>
  </si>
  <si>
    <t xml:space="preserve">Штурманова А.А.    </t>
  </si>
  <si>
    <t xml:space="preserve">           </t>
  </si>
  <si>
    <t xml:space="preserve">Ткаля Алена 2001        КМС  Коротаева Варя 2001   КМС Ростунова Юля 2001    КМС Корнилова Лина 2001   КМС      Краскова Юля 2001     КМС  Синицина Арина 2002 КМС </t>
  </si>
  <si>
    <t>10-11 февраля  2018</t>
  </si>
  <si>
    <t>10-11 февраля 2017</t>
  </si>
  <si>
    <t>10-11 февра 2018</t>
  </si>
  <si>
    <t>2010 год рождения</t>
  </si>
  <si>
    <t>2009 год рождения</t>
  </si>
  <si>
    <t>Серова Алиса</t>
  </si>
  <si>
    <t>10-11 февраля 2018</t>
  </si>
  <si>
    <t>2008 год рождения</t>
  </si>
  <si>
    <t>Загулова Ксения 2005     1взр.   Воронцова Настя 2005    1взр.         Дюжева Настя 2005         1 взр.                Саид Марьям 2006           1 взр       Опурина Полина  2005    1взр.</t>
  </si>
  <si>
    <t xml:space="preserve">Первенство ИОСОО "Федерация художественно гимтнастиви им.З.М.Матвеевой" в групповых упражнениях и индивидуальной программе
</t>
  </si>
  <si>
    <t>Первенство ИОСОО "Федерация художественно гимтнастиви им.З.М.Матвеевой" в групповых упражнениях и индивидуальной программе</t>
  </si>
  <si>
    <t>Чемпионат Ивановской области по художественной гимнастике в индивидуальной программе</t>
  </si>
  <si>
    <t>Политун М.В., Штурманова А.А.</t>
  </si>
  <si>
    <t>Никитина Лиза</t>
  </si>
  <si>
    <t>"Адель"</t>
  </si>
  <si>
    <t>Патрикеева Аня 2011       Творогова Анна 2011         Кузьмина Ольга 2011      Кузьмика Ксюша 2011         Коротина Настя 2011</t>
  </si>
  <si>
    <t>"Русалочки"</t>
  </si>
  <si>
    <t>Данилова Арина 2007        2 взр.                  Воробьева Нина 2007          2взр.     Свяцкевич Анна 2006            2взр.                    Колычева Лена 2006   2взр.                                            Галимова Диана 2007   3взр.    Соколова Маша  2006  3 взр.</t>
  </si>
  <si>
    <t>Жеглова Алина 2008    3 взр      Мягкова Арина 2008    3 взр         Бутина Алина 2008       3 взр  Ошарина Ева 2008       3 взр      Шаповалова Даша 2008   3 взр</t>
  </si>
  <si>
    <t xml:space="preserve">СДЮСШОР №9 </t>
  </si>
  <si>
    <t>Славова Рита 2008           1 юн Башкурова Алина 2008    1юн     Хоменко Света 2008        1юн Тимина Василиса 2008  1 юн Шалахова Маша 2008  1 юн</t>
  </si>
  <si>
    <t>Белякова Алиса 2009   1юн Абдурахманова Алекс.2009  1юн        Блеклова Лиза 2009        1 юн Маринина Соня 2009  1 юн Пильщикова Полина 2009 1юн</t>
  </si>
  <si>
    <t xml:space="preserve">10-11 февраля 2018 </t>
  </si>
  <si>
    <t>"Солнышко"</t>
  </si>
  <si>
    <t xml:space="preserve">СДЮСШОР №2, СДЮСШОР №9 </t>
  </si>
  <si>
    <t xml:space="preserve">СДЮСШОР№2, СДЮСШОР №9   </t>
  </si>
  <si>
    <t>СДЮСШОР №9, СДЮШОР№8" Спартак"</t>
  </si>
  <si>
    <t>"Девчата"</t>
  </si>
  <si>
    <t>"Конфетти"</t>
  </si>
  <si>
    <t>"Квинта"</t>
  </si>
  <si>
    <t>бп/вид</t>
  </si>
  <si>
    <t xml:space="preserve">Силина Диана 2009           Чаплыгина Аделина 2010 Иванова Анна  2010           Бессонова Полина 2010    Кечемаева Катя 2010   Поклонова Таня 2009 </t>
  </si>
  <si>
    <t>Мохонова Таня 2009           Смолина Мария 2009     Колосовская Полина 2009     Новоселова Арина 2010</t>
  </si>
  <si>
    <t xml:space="preserve">Кибирева Н.М., Соколова Е.Р, Иванова С.А.       </t>
  </si>
  <si>
    <t>Корнилова Виолетта 2009 Шалугина Арина 2009   Шутова Анна 2010      Федосеева Елизавета 2009  Сомова Александра 2010 Гайбалова София 2009</t>
  </si>
  <si>
    <t>Сухова Саша 2009    Тихомирова Милена 2009  Соловьева Настя 2009 Михайлова Настя 2009  Крайнова Диана 2009</t>
  </si>
  <si>
    <t xml:space="preserve">Белова Мария 2008       Чаганова Вика 2008       Соколова Ксения 2008      Запруднова Ксения 2008         Абросимова Настя 2008       Евсеева Милена 2008      Павлова Полина 2008    </t>
  </si>
  <si>
    <t>Гаранина Саша  2003         КМС           Белова Елена 2003        КМС       Лебедева Лиза 2003      КМС          Москвина Олеся 2003              Монова Полина 2004    КМС    Черницова Катя 2004    КМС</t>
  </si>
  <si>
    <t>Беспалова Ксения 2007   3 взр  Сапожникова Даша 2007 3 взр.  Шевчук Вика 2006   2 взр.     Смирнова Полина 2008    2взр.        Николаева Светлана  2007        2взр.</t>
  </si>
  <si>
    <t>Хватова Саша 2008        2 взр.                 Моклокова Ксения 2007          2взр.      Стукалова Алиса  2008            2взр.                    Косьянова Таня 2007  2взр.                                            Балова Настя 2007   2взр.             Зайцева Варя     2007     2 взр</t>
  </si>
  <si>
    <t xml:space="preserve">Косихина Маша 2005           1взр. Измайлова Карина 2005     1взр.       Шаталова Алена 2005          1взр. Константинова София 2005 1взр      Лебедева Ксения 2005          1взр.       Гриднева Саша     2004   КМС  </t>
  </si>
  <si>
    <t xml:space="preserve">Громова Аня    2005    1 взр       Леднева Саша 2006           1взр            Журавлева Аня 2004         1взр.       Самохина Маша 2004       1взр.          Чернышова Алина 2005   1взр.           Страдина Соня 2005          1взр.  </t>
  </si>
  <si>
    <t>Лоцманова Вероника    2012 Тголякина Карина    2011        Асауленко  Ульяна   2012     Кудряшова Настя     2011   Беляева Диана    2011</t>
  </si>
  <si>
    <t>Амплеева Алина 2010       Гусина Кристина 2010      Саенко Дарья 2009  Парахневич Диана 2009      Ищук Василиса 2010    Чистякова Яна 2009        Мавкова Юлиана   2010</t>
  </si>
  <si>
    <t>Штурманова А.А.    СС1К</t>
  </si>
  <si>
    <t>финалы</t>
  </si>
  <si>
    <t>Сиворакша Е.В.   СВК</t>
  </si>
  <si>
    <t>2 юн. Разряд</t>
  </si>
  <si>
    <t>СДЮСШОР №2 СДЮСШОР№9</t>
  </si>
  <si>
    <t>Политун М.В.; Штурманова А.А., Шнабель О.С.</t>
  </si>
  <si>
    <t>Амплеева Алина 2010       Гусина Кристина 2010      Саенко Дарья 2009     Парахневич Диана 2009      Ищук Василиса 2010    Чистякова Яна 2009        Мавкова Юлиана   2010</t>
  </si>
  <si>
    <t xml:space="preserve">Кузьмина Лиза 2010            Ступак Даша  2010       Подгузова Даша 2010       Пачина Арина 2009    Севрикеева Лиза 2009      </t>
  </si>
  <si>
    <t>Корнилова Виолетта 2009 Шалугина Арина 2009     Шутова Анна 2010      Федосеева Елизавета 2009  Сомова Александра 2010 Гайбалова София 2009</t>
  </si>
  <si>
    <t>Кузнецова Анна  2007      3 взр   Нестеренко Ангелина  2008    3 взр                         Зудина Анфиса  2008           3 взр          Касаткина Милана 2008      3 взр Лобанова Полина 2007    3 взр</t>
  </si>
  <si>
    <t xml:space="preserve">Ломакина Л.Г. </t>
  </si>
  <si>
    <t>Сиворакша Е.В., Ефимова Н.А.</t>
  </si>
  <si>
    <t xml:space="preserve">Кибирева Н.М., Кудрявцева В.В.  Иванова С.А.       </t>
  </si>
  <si>
    <t>2  разряд</t>
  </si>
  <si>
    <t>1   разряд</t>
  </si>
  <si>
    <t>Митина Н.Э. , Полиун М.В., Сиворакша Е.В.</t>
  </si>
  <si>
    <t>СДЮСШОР№2</t>
  </si>
  <si>
    <t>Четверикова Яна  2005  1взр                  Семенова Алина   2004      1взр                   Курулюк Кристина  2005   1 взр                  Мызгина Анна   2005  1 взр                  Смирнова Полина 2005  1 взр              Винокурова Ольга    2006   2 взр</t>
  </si>
  <si>
    <t>"Чародейка"</t>
  </si>
  <si>
    <t xml:space="preserve">Шнабель Анна 2002           КМС                    Якупова Диана  2001  КМС                 Чернышова Настя  2002    КМС             Смирнова Василина 2002   КМС                Закирова Сабина  2001           КМС                   Рыбакова Алина   КМС 2001         Куликова Ксения       2000   МС      </t>
  </si>
  <si>
    <t xml:space="preserve">Шерышева Алена 2002  КМС    Моисеева Ольга 2001      МС             Савинова Юля 2002       КМС          Доколина Карина 2003   КМС                 Соколова Вика  2002   КМС               Егорова Дарья   2001   КМС          Боцурко Настя   2000    МС </t>
  </si>
  <si>
    <t>Воробьёва Вика  2007        3взр.      Белова Полина  2007        3взр.    Овчинина Лера  2008         3взр.             Трубина Вика  2008         3взр.              Ефимова Ксения  2007    3 взр.             Боровкова Лиза 2007        3взр.</t>
  </si>
  <si>
    <t>Первенство ИОСОО "Федерация художественно гимтнастиви им.З.М.Матвеевой"   в групповых упражнениях и индивидуальной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</si>
</sst>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</font>
    <font>
      <b/>
      <u/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 shrinkToFit="1"/>
    </xf>
    <xf numFmtId="2" fontId="11" fillId="0" borderId="0" xfId="0" applyNumberFormat="1" applyFont="1"/>
    <xf numFmtId="0" fontId="15" fillId="0" borderId="0" xfId="0" applyFont="1" applyAlignment="1">
      <alignment vertical="center" wrapText="1" shrinkToFi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 shrinkToFit="1"/>
    </xf>
    <xf numFmtId="49" fontId="12" fillId="0" borderId="1" xfId="0" applyNumberFormat="1" applyFont="1" applyFill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/>
    <xf numFmtId="0" fontId="12" fillId="0" borderId="3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0" fillId="0" borderId="0" xfId="0" applyFont="1"/>
    <xf numFmtId="0" fontId="12" fillId="0" borderId="0" xfId="0" applyFont="1"/>
    <xf numFmtId="0" fontId="0" fillId="0" borderId="0" xfId="0" applyAlignment="1">
      <alignment horizontal="center" vertical="center"/>
    </xf>
    <xf numFmtId="0" fontId="12" fillId="0" borderId="4" xfId="0" applyFont="1" applyBorder="1"/>
    <xf numFmtId="49" fontId="12" fillId="0" borderId="6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4" fillId="0" borderId="0" xfId="0" applyFont="1"/>
    <xf numFmtId="0" fontId="12" fillId="0" borderId="0" xfId="0" applyFont="1" applyBorder="1" applyAlignment="1">
      <alignment horizontal="right"/>
    </xf>
    <xf numFmtId="2" fontId="12" fillId="0" borderId="0" xfId="0" applyNumberFormat="1" applyFont="1" applyBorder="1" applyAlignment="1">
      <alignment horizontal="left"/>
    </xf>
    <xf numFmtId="0" fontId="5" fillId="0" borderId="7" xfId="0" applyFont="1" applyBorder="1" applyAlignment="1">
      <alignment wrapText="1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2" fontId="12" fillId="0" borderId="0" xfId="0" applyNumberFormat="1" applyFont="1"/>
    <xf numFmtId="0" fontId="12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2" fontId="12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49" fontId="12" fillId="0" borderId="6" xfId="0" applyNumberFormat="1" applyFont="1" applyBorder="1" applyAlignment="1">
      <alignment horizontal="left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0" fontId="12" fillId="0" borderId="6" xfId="0" applyFont="1" applyBorder="1" applyAlignment="1">
      <alignment vertical="center" wrapText="1" shrinkToFit="1"/>
    </xf>
    <xf numFmtId="2" fontId="12" fillId="0" borderId="4" xfId="0" applyNumberFormat="1" applyFont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 shrinkToFit="1"/>
    </xf>
    <xf numFmtId="0" fontId="12" fillId="0" borderId="6" xfId="0" applyFont="1" applyBorder="1" applyAlignment="1">
      <alignment horizontal="left" vertical="center" wrapText="1" shrinkToFi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wrapText="1"/>
    </xf>
    <xf numFmtId="2" fontId="12" fillId="0" borderId="5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/>
    <xf numFmtId="2" fontId="12" fillId="0" borderId="0" xfId="0" applyNumberFormat="1" applyFont="1" applyAlignment="1">
      <alignment horizontal="left"/>
    </xf>
    <xf numFmtId="2" fontId="12" fillId="0" borderId="0" xfId="0" applyNumberFormat="1" applyFont="1" applyAlignment="1"/>
    <xf numFmtId="49" fontId="1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Font="1"/>
    <xf numFmtId="2" fontId="12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vertical="center" wrapText="1" shrinkToFit="1"/>
    </xf>
    <xf numFmtId="0" fontId="12" fillId="0" borderId="0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wrapText="1" shrinkToFit="1"/>
    </xf>
    <xf numFmtId="2" fontId="12" fillId="0" borderId="0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1" xfId="0" applyNumberFormat="1" applyBorder="1" applyAlignment="1">
      <alignment horizontal="center" vertical="center"/>
    </xf>
    <xf numFmtId="0" fontId="19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1" fillId="0" borderId="0" xfId="0" applyFont="1" applyBorder="1"/>
    <xf numFmtId="2" fontId="1" fillId="0" borderId="0" xfId="0" applyNumberFormat="1" applyFont="1" applyBorder="1"/>
    <xf numFmtId="2" fontId="0" fillId="0" borderId="0" xfId="0" applyNumberFormat="1" applyBorder="1"/>
    <xf numFmtId="0" fontId="14" fillId="0" borderId="1" xfId="0" applyFont="1" applyBorder="1" applyAlignment="1">
      <alignment horizontal="center" vertical="center"/>
    </xf>
    <xf numFmtId="0" fontId="3" fillId="0" borderId="0" xfId="0" applyFont="1" applyBorder="1"/>
    <xf numFmtId="0" fontId="14" fillId="0" borderId="1" xfId="0" applyFont="1" applyBorder="1" applyAlignment="1">
      <alignment horizontal="left" vertical="center" wrapText="1" shrinkToFit="1"/>
    </xf>
    <xf numFmtId="49" fontId="14" fillId="0" borderId="1" xfId="0" applyNumberFormat="1" applyFont="1" applyFill="1" applyBorder="1" applyAlignment="1">
      <alignment horizontal="left" vertical="center" wrapText="1" shrinkToFit="1"/>
    </xf>
    <xf numFmtId="0" fontId="5" fillId="0" borderId="2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wrapText="1" shrinkToFit="1"/>
    </xf>
    <xf numFmtId="0" fontId="1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wrapText="1" shrinkToFit="1"/>
    </xf>
    <xf numFmtId="0" fontId="5" fillId="0" borderId="4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 shrinkToFi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 shrinkToFit="1"/>
    </xf>
    <xf numFmtId="0" fontId="5" fillId="0" borderId="7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2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Alignment="1">
      <alignment vertical="center"/>
    </xf>
    <xf numFmtId="2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left" vertical="center" wrapText="1" shrinkToFit="1"/>
    </xf>
    <xf numFmtId="2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left"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wrapText="1" shrinkToFit="1"/>
    </xf>
    <xf numFmtId="49" fontId="14" fillId="0" borderId="2" xfId="0" applyNumberFormat="1" applyFont="1" applyFill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49" fontId="21" fillId="0" borderId="4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12" fillId="0" borderId="1" xfId="0" applyFont="1" applyBorder="1"/>
    <xf numFmtId="49" fontId="5" fillId="0" borderId="1" xfId="0" applyNumberFormat="1" applyFont="1" applyFill="1" applyBorder="1" applyAlignment="1">
      <alignment horizontal="center" vertical="center" wrapText="1" shrinkToFit="1"/>
    </xf>
    <xf numFmtId="2" fontId="1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/>
    </xf>
    <xf numFmtId="2" fontId="12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7" xfId="0" applyFont="1" applyBorder="1" applyAlignment="1">
      <alignment horizontal="center" wrapText="1" shrinkToFit="1"/>
    </xf>
    <xf numFmtId="0" fontId="19" fillId="0" borderId="0" xfId="0" applyFont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wrapText="1" shrinkToFit="1"/>
    </xf>
    <xf numFmtId="0" fontId="1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N6" sqref="N6"/>
    </sheetView>
  </sheetViews>
  <sheetFormatPr defaultRowHeight="12.75" x14ac:dyDescent="0.2"/>
  <cols>
    <col min="1" max="1" width="4.7109375" customWidth="1"/>
    <col min="2" max="2" width="24.28515625" customWidth="1"/>
    <col min="3" max="3" width="9.85546875" customWidth="1"/>
    <col min="4" max="4" width="17" customWidth="1"/>
    <col min="5" max="5" width="18.28515625" customWidth="1"/>
    <col min="6" max="6" width="9.140625" customWidth="1"/>
    <col min="7" max="7" width="7.7109375" customWidth="1"/>
    <col min="8" max="8" width="8" customWidth="1"/>
    <col min="9" max="9" width="7.28515625" customWidth="1"/>
    <col min="10" max="10" width="11.140625" customWidth="1"/>
  </cols>
  <sheetData>
    <row r="1" spans="1:11" ht="35.25" customHeight="1" x14ac:dyDescent="0.2">
      <c r="B1" s="26"/>
      <c r="C1" s="187" t="s">
        <v>278</v>
      </c>
      <c r="D1" s="187"/>
      <c r="E1" s="187"/>
      <c r="F1" s="187"/>
      <c r="G1" s="187"/>
      <c r="H1" s="187"/>
      <c r="I1" s="187"/>
      <c r="J1" s="26"/>
    </row>
    <row r="2" spans="1:11" ht="14.25" customHeight="1" x14ac:dyDescent="0.2">
      <c r="A2" s="26"/>
      <c r="B2" s="26"/>
      <c r="C2" s="187"/>
      <c r="D2" s="187"/>
      <c r="E2" s="187"/>
      <c r="F2" s="187"/>
      <c r="G2" s="187"/>
      <c r="H2" s="187"/>
      <c r="I2" s="187"/>
      <c r="J2" s="26"/>
    </row>
    <row r="3" spans="1:11" ht="27.75" customHeight="1" x14ac:dyDescent="0.2">
      <c r="A3" s="26"/>
      <c r="B3" s="26"/>
      <c r="C3" s="187"/>
      <c r="D3" s="187"/>
      <c r="E3" s="187"/>
      <c r="F3" s="187"/>
      <c r="G3" s="187"/>
      <c r="H3" s="187"/>
      <c r="I3" s="187"/>
      <c r="J3" s="26"/>
    </row>
    <row r="4" spans="1:11" ht="15.75" x14ac:dyDescent="0.25">
      <c r="A4" s="1"/>
      <c r="B4" s="39" t="s">
        <v>222</v>
      </c>
      <c r="D4" s="144"/>
      <c r="E4" s="188" t="s">
        <v>273</v>
      </c>
      <c r="F4" s="188"/>
      <c r="G4" s="144"/>
      <c r="H4" s="25"/>
      <c r="I4" s="25"/>
      <c r="J4" s="11"/>
    </row>
    <row r="5" spans="1:11" ht="14.25" x14ac:dyDescent="0.2">
      <c r="A5" s="130" t="s">
        <v>81</v>
      </c>
      <c r="B5" s="130" t="s">
        <v>82</v>
      </c>
      <c r="C5" s="130" t="s">
        <v>83</v>
      </c>
      <c r="D5" s="130" t="s">
        <v>84</v>
      </c>
      <c r="E5" s="130" t="s">
        <v>85</v>
      </c>
      <c r="F5" s="131" t="s">
        <v>86</v>
      </c>
      <c r="G5" s="131" t="s">
        <v>87</v>
      </c>
      <c r="H5" s="131" t="s">
        <v>88</v>
      </c>
      <c r="I5" s="131" t="s">
        <v>89</v>
      </c>
      <c r="J5" s="131" t="s">
        <v>90</v>
      </c>
      <c r="K5" s="130" t="s">
        <v>91</v>
      </c>
    </row>
    <row r="6" spans="1:11" ht="49.5" customHeight="1" x14ac:dyDescent="0.2">
      <c r="A6" s="17">
        <v>1</v>
      </c>
      <c r="B6" s="23" t="s">
        <v>250</v>
      </c>
      <c r="C6" s="18">
        <v>2002</v>
      </c>
      <c r="D6" s="30" t="s">
        <v>243</v>
      </c>
      <c r="E6" s="29" t="s">
        <v>249</v>
      </c>
      <c r="F6" s="72">
        <v>16.25</v>
      </c>
      <c r="G6" s="72">
        <v>18.45</v>
      </c>
      <c r="H6" s="72">
        <v>16.399999999999999</v>
      </c>
      <c r="I6" s="72">
        <v>15.95</v>
      </c>
      <c r="J6" s="72">
        <f t="shared" ref="J6:J12" si="0">F6+G6+H6+I6</f>
        <v>67.05</v>
      </c>
      <c r="K6" s="177">
        <v>1</v>
      </c>
    </row>
    <row r="7" spans="1:11" ht="27" customHeight="1" x14ac:dyDescent="0.2">
      <c r="A7" s="17">
        <f t="shared" ref="A7:A12" si="1">A6+1</f>
        <v>2</v>
      </c>
      <c r="B7" s="23" t="s">
        <v>6</v>
      </c>
      <c r="C7" s="18">
        <v>1999</v>
      </c>
      <c r="D7" s="30" t="s">
        <v>7</v>
      </c>
      <c r="E7" s="29" t="s">
        <v>251</v>
      </c>
      <c r="F7" s="72">
        <v>17.149999999999999</v>
      </c>
      <c r="G7" s="72">
        <v>16.649999999999999</v>
      </c>
      <c r="H7" s="72">
        <v>16.3</v>
      </c>
      <c r="I7" s="72">
        <v>15.9</v>
      </c>
      <c r="J7" s="72">
        <f t="shared" si="0"/>
        <v>66</v>
      </c>
      <c r="K7" s="177">
        <v>2</v>
      </c>
    </row>
    <row r="8" spans="1:11" ht="35.25" customHeight="1" x14ac:dyDescent="0.2">
      <c r="A8" s="17">
        <f t="shared" si="1"/>
        <v>3</v>
      </c>
      <c r="B8" s="24" t="s">
        <v>54</v>
      </c>
      <c r="C8" s="18">
        <v>2002</v>
      </c>
      <c r="D8" s="30" t="s">
        <v>243</v>
      </c>
      <c r="E8" s="24" t="s">
        <v>95</v>
      </c>
      <c r="F8" s="72">
        <v>15.95</v>
      </c>
      <c r="G8" s="72">
        <v>17.149999999999999</v>
      </c>
      <c r="H8" s="72">
        <v>15.2</v>
      </c>
      <c r="I8" s="72">
        <v>15.45</v>
      </c>
      <c r="J8" s="72">
        <f t="shared" si="0"/>
        <v>63.75</v>
      </c>
      <c r="K8" s="177">
        <v>3</v>
      </c>
    </row>
    <row r="9" spans="1:11" ht="40.5" customHeight="1" x14ac:dyDescent="0.2">
      <c r="A9" s="17">
        <f t="shared" si="1"/>
        <v>4</v>
      </c>
      <c r="B9" s="23" t="s">
        <v>132</v>
      </c>
      <c r="C9" s="18">
        <v>1999</v>
      </c>
      <c r="D9" s="30" t="s">
        <v>243</v>
      </c>
      <c r="E9" s="29" t="s">
        <v>133</v>
      </c>
      <c r="F9" s="72">
        <v>17.899999999999999</v>
      </c>
      <c r="G9" s="72">
        <v>13</v>
      </c>
      <c r="H9" s="72">
        <v>14.95</v>
      </c>
      <c r="I9" s="72">
        <v>15.2</v>
      </c>
      <c r="J9" s="72">
        <f t="shared" si="0"/>
        <v>61.05</v>
      </c>
      <c r="K9" s="177">
        <v>4</v>
      </c>
    </row>
    <row r="10" spans="1:11" ht="51.75" customHeight="1" x14ac:dyDescent="0.2">
      <c r="A10" s="17">
        <f t="shared" si="1"/>
        <v>5</v>
      </c>
      <c r="B10" s="23" t="s">
        <v>182</v>
      </c>
      <c r="C10" s="18">
        <v>2001</v>
      </c>
      <c r="D10" s="30" t="s">
        <v>243</v>
      </c>
      <c r="E10" s="29" t="s">
        <v>133</v>
      </c>
      <c r="F10" s="72">
        <v>15.7</v>
      </c>
      <c r="G10" s="72">
        <v>14</v>
      </c>
      <c r="H10" s="72">
        <v>14.8</v>
      </c>
      <c r="I10" s="72">
        <v>14.75</v>
      </c>
      <c r="J10" s="72">
        <f t="shared" si="0"/>
        <v>59.25</v>
      </c>
      <c r="K10" s="177">
        <v>5</v>
      </c>
    </row>
    <row r="11" spans="1:11" ht="44.25" customHeight="1" x14ac:dyDescent="0.2">
      <c r="A11" s="17">
        <f t="shared" si="1"/>
        <v>6</v>
      </c>
      <c r="B11" s="23" t="s">
        <v>5</v>
      </c>
      <c r="C11" s="18">
        <v>2000</v>
      </c>
      <c r="D11" s="28" t="s">
        <v>252</v>
      </c>
      <c r="E11" s="29" t="s">
        <v>221</v>
      </c>
      <c r="F11" s="72">
        <v>13.25</v>
      </c>
      <c r="G11" s="72">
        <v>15.15</v>
      </c>
      <c r="H11" s="72">
        <v>15.1</v>
      </c>
      <c r="I11" s="72">
        <v>14.3</v>
      </c>
      <c r="J11" s="72">
        <f t="shared" si="0"/>
        <v>57.8</v>
      </c>
      <c r="K11" s="177">
        <v>6</v>
      </c>
    </row>
    <row r="12" spans="1:11" ht="44.25" customHeight="1" x14ac:dyDescent="0.2">
      <c r="A12" s="17">
        <f t="shared" si="1"/>
        <v>7</v>
      </c>
      <c r="B12" s="24" t="s">
        <v>4</v>
      </c>
      <c r="C12" s="18">
        <v>2002</v>
      </c>
      <c r="D12" s="30" t="s">
        <v>243</v>
      </c>
      <c r="E12" s="24" t="s">
        <v>95</v>
      </c>
      <c r="F12" s="72">
        <v>14.25</v>
      </c>
      <c r="G12" s="72">
        <v>12.65</v>
      </c>
      <c r="H12" s="72">
        <v>16.350000000000001</v>
      </c>
      <c r="I12" s="72">
        <v>14.2</v>
      </c>
      <c r="J12" s="72">
        <f t="shared" si="0"/>
        <v>57.45</v>
      </c>
      <c r="K12" s="177">
        <v>7</v>
      </c>
    </row>
    <row r="14" spans="1:11" ht="15" x14ac:dyDescent="0.25">
      <c r="A14" s="19"/>
      <c r="B14" s="3" t="s">
        <v>92</v>
      </c>
      <c r="F14" s="186" t="s">
        <v>24</v>
      </c>
      <c r="G14" s="186"/>
      <c r="H14" s="20" t="s">
        <v>265</v>
      </c>
      <c r="I14" s="148" t="s">
        <v>245</v>
      </c>
      <c r="J14" s="20"/>
      <c r="K14" s="21"/>
    </row>
    <row r="15" spans="1:11" ht="15" x14ac:dyDescent="0.25">
      <c r="F15" s="40"/>
      <c r="G15" s="40"/>
      <c r="H15" s="11"/>
      <c r="I15" s="149"/>
      <c r="J15" s="11"/>
    </row>
    <row r="16" spans="1:11" ht="15" x14ac:dyDescent="0.25">
      <c r="F16" s="86"/>
      <c r="G16" s="40"/>
      <c r="H16" s="11"/>
      <c r="I16" s="149"/>
      <c r="J16" s="11"/>
    </row>
    <row r="17" spans="2:10" ht="15" x14ac:dyDescent="0.25">
      <c r="B17" s="3" t="s">
        <v>93</v>
      </c>
      <c r="F17" s="86" t="s">
        <v>264</v>
      </c>
      <c r="G17" s="11"/>
      <c r="H17" s="11"/>
      <c r="I17" s="149" t="s">
        <v>255</v>
      </c>
      <c r="J17" s="11"/>
    </row>
  </sheetData>
  <sortState ref="A6:J12">
    <sortCondition descending="1" ref="J6:J12"/>
  </sortState>
  <mergeCells count="3">
    <mergeCell ref="F14:G14"/>
    <mergeCell ref="C1:I3"/>
    <mergeCell ref="E4:F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6" zoomScale="86" zoomScaleNormal="86" workbookViewId="0">
      <selection sqref="A1:H13"/>
    </sheetView>
  </sheetViews>
  <sheetFormatPr defaultRowHeight="12.75" x14ac:dyDescent="0.2"/>
  <cols>
    <col min="1" max="1" width="21.28515625" customWidth="1"/>
    <col min="2" max="2" width="29.85546875" customWidth="1"/>
    <col min="3" max="3" width="16.140625" customWidth="1"/>
    <col min="4" max="4" width="18.42578125" customWidth="1"/>
    <col min="6" max="6" width="7.85546875" customWidth="1"/>
    <col min="7" max="7" width="10.5703125" customWidth="1"/>
    <col min="8" max="8" width="6" customWidth="1"/>
  </cols>
  <sheetData>
    <row r="1" spans="1:9" ht="12.75" customHeight="1" x14ac:dyDescent="0.2">
      <c r="A1" s="187" t="s">
        <v>333</v>
      </c>
      <c r="B1" s="187"/>
      <c r="C1" s="187"/>
      <c r="D1" s="187"/>
      <c r="E1" s="187"/>
      <c r="F1" s="187"/>
      <c r="G1" s="187"/>
      <c r="H1" s="187"/>
    </row>
    <row r="2" spans="1:9" ht="48.75" customHeight="1" x14ac:dyDescent="0.2">
      <c r="A2" s="187"/>
      <c r="B2" s="187"/>
      <c r="C2" s="187"/>
      <c r="D2" s="187"/>
      <c r="E2" s="187"/>
      <c r="F2" s="187"/>
      <c r="G2" s="187"/>
      <c r="H2" s="187"/>
    </row>
    <row r="3" spans="1:9" ht="2.25" customHeight="1" x14ac:dyDescent="0.2">
      <c r="A3" s="187"/>
      <c r="B3" s="187"/>
      <c r="C3" s="187"/>
      <c r="D3" s="187"/>
      <c r="E3" s="187"/>
      <c r="F3" s="187"/>
      <c r="G3" s="187"/>
      <c r="H3" s="187"/>
    </row>
    <row r="4" spans="1:9" ht="15.75" customHeight="1" x14ac:dyDescent="0.2">
      <c r="A4" s="187"/>
      <c r="B4" s="187"/>
      <c r="C4" s="187"/>
      <c r="D4" s="187"/>
      <c r="E4" s="187"/>
      <c r="F4" s="187"/>
      <c r="G4" s="187"/>
      <c r="H4" s="187"/>
    </row>
    <row r="5" spans="1:9" ht="15" x14ac:dyDescent="0.25">
      <c r="A5" s="145" t="s">
        <v>325</v>
      </c>
      <c r="B5" s="145"/>
      <c r="C5" s="145" t="s">
        <v>273</v>
      </c>
      <c r="D5" s="52"/>
      <c r="E5" s="193"/>
      <c r="F5" s="193"/>
      <c r="G5" s="40"/>
      <c r="H5" s="53"/>
      <c r="I5" s="40"/>
    </row>
    <row r="6" spans="1:9" ht="15" x14ac:dyDescent="0.25">
      <c r="A6" s="44" t="s">
        <v>96</v>
      </c>
      <c r="B6" s="44" t="s">
        <v>99</v>
      </c>
      <c r="C6" s="44" t="s">
        <v>97</v>
      </c>
      <c r="D6" s="44" t="s">
        <v>98</v>
      </c>
      <c r="E6" s="44" t="s">
        <v>86</v>
      </c>
      <c r="F6" s="44" t="s">
        <v>87</v>
      </c>
      <c r="G6" s="44" t="s">
        <v>90</v>
      </c>
      <c r="H6" s="44" t="s">
        <v>91</v>
      </c>
      <c r="I6" s="40"/>
    </row>
    <row r="7" spans="1:9" ht="63.75" x14ac:dyDescent="0.2">
      <c r="A7" s="106" t="s">
        <v>283</v>
      </c>
      <c r="B7" s="77" t="s">
        <v>219</v>
      </c>
      <c r="C7" s="101" t="s">
        <v>286</v>
      </c>
      <c r="D7" s="63" t="s">
        <v>316</v>
      </c>
      <c r="E7" s="64">
        <v>12.4</v>
      </c>
      <c r="F7" s="61">
        <v>11.35</v>
      </c>
      <c r="G7" s="61">
        <f>E7+F7</f>
        <v>23.75</v>
      </c>
      <c r="H7" s="106">
        <v>1</v>
      </c>
    </row>
    <row r="8" spans="1:9" ht="84" customHeight="1" x14ac:dyDescent="0.2">
      <c r="A8" s="106" t="s">
        <v>294</v>
      </c>
      <c r="B8" s="77" t="s">
        <v>306</v>
      </c>
      <c r="C8" s="28" t="s">
        <v>291</v>
      </c>
      <c r="D8" s="63" t="s">
        <v>326</v>
      </c>
      <c r="E8" s="64">
        <v>13.75</v>
      </c>
      <c r="F8" s="61">
        <v>9.6999999999999993</v>
      </c>
      <c r="G8" s="61">
        <f>E8+F8</f>
        <v>23.45</v>
      </c>
      <c r="H8" s="106">
        <v>2</v>
      </c>
    </row>
    <row r="9" spans="1:9" ht="81.75" customHeight="1" x14ac:dyDescent="0.2">
      <c r="A9" s="128" t="s">
        <v>18</v>
      </c>
      <c r="B9" s="77" t="s">
        <v>305</v>
      </c>
      <c r="C9" s="32" t="s">
        <v>1</v>
      </c>
      <c r="D9" s="75" t="s">
        <v>257</v>
      </c>
      <c r="E9" s="64">
        <v>9.6</v>
      </c>
      <c r="F9" s="61">
        <v>8.9</v>
      </c>
      <c r="G9" s="61">
        <f>E9+F9</f>
        <v>18.5</v>
      </c>
      <c r="H9" s="106">
        <v>3</v>
      </c>
    </row>
    <row r="10" spans="1:9" ht="82.5" customHeight="1" x14ac:dyDescent="0.2">
      <c r="A10" s="106" t="s">
        <v>17</v>
      </c>
      <c r="B10" s="77" t="s">
        <v>284</v>
      </c>
      <c r="C10" s="18" t="s">
        <v>7</v>
      </c>
      <c r="D10" s="63" t="s">
        <v>20</v>
      </c>
      <c r="E10" s="64">
        <v>10.55</v>
      </c>
      <c r="F10" s="61">
        <v>7.75</v>
      </c>
      <c r="G10" s="61">
        <f>E10+F10</f>
        <v>18.3</v>
      </c>
      <c r="H10" s="106">
        <v>4</v>
      </c>
    </row>
    <row r="11" spans="1:9" ht="15" x14ac:dyDescent="0.25">
      <c r="B11" s="54" t="s">
        <v>92</v>
      </c>
      <c r="C11" s="40"/>
      <c r="D11" s="40"/>
      <c r="E11" t="s">
        <v>24</v>
      </c>
      <c r="F11" s="51"/>
      <c r="G11" s="40" t="s">
        <v>253</v>
      </c>
    </row>
    <row r="12" spans="1:9" ht="15" x14ac:dyDescent="0.25">
      <c r="B12" s="40"/>
      <c r="C12" s="40"/>
      <c r="D12" s="40"/>
      <c r="E12" s="40"/>
      <c r="F12" s="40"/>
      <c r="G12" s="55"/>
    </row>
    <row r="13" spans="1:9" ht="15" x14ac:dyDescent="0.25">
      <c r="B13" s="54" t="s">
        <v>93</v>
      </c>
      <c r="C13" s="40"/>
      <c r="D13" s="40"/>
      <c r="E13" s="86" t="s">
        <v>311</v>
      </c>
      <c r="F13" s="87"/>
      <c r="G13" s="85"/>
    </row>
  </sheetData>
  <sortState ref="A7:G10">
    <sortCondition descending="1" ref="G7:G10"/>
  </sortState>
  <mergeCells count="2">
    <mergeCell ref="A1:H4"/>
    <mergeCell ref="E5:F5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9" zoomScale="71" zoomScaleNormal="71" workbookViewId="0">
      <selection activeCell="N11" sqref="N11"/>
    </sheetView>
  </sheetViews>
  <sheetFormatPr defaultRowHeight="12.75" x14ac:dyDescent="0.2"/>
  <cols>
    <col min="1" max="1" width="18.28515625" customWidth="1"/>
    <col min="2" max="2" width="29.28515625" customWidth="1"/>
    <col min="3" max="3" width="16.140625" customWidth="1"/>
    <col min="4" max="4" width="21.140625" customWidth="1"/>
    <col min="7" max="7" width="10.7109375" customWidth="1"/>
  </cols>
  <sheetData>
    <row r="1" spans="1:11" ht="12.75" customHeight="1" x14ac:dyDescent="0.2">
      <c r="A1" s="187" t="s">
        <v>277</v>
      </c>
      <c r="B1" s="187"/>
      <c r="C1" s="187"/>
      <c r="D1" s="187"/>
      <c r="E1" s="187"/>
      <c r="F1" s="187"/>
      <c r="G1" s="187"/>
      <c r="H1" s="187"/>
    </row>
    <row r="2" spans="1:11" x14ac:dyDescent="0.2">
      <c r="A2" s="187"/>
      <c r="B2" s="187"/>
      <c r="C2" s="187"/>
      <c r="D2" s="187"/>
      <c r="E2" s="187"/>
      <c r="F2" s="187"/>
      <c r="G2" s="187"/>
      <c r="H2" s="187"/>
    </row>
    <row r="3" spans="1:11" ht="38.25" customHeight="1" x14ac:dyDescent="0.2">
      <c r="A3" s="187"/>
      <c r="B3" s="187"/>
      <c r="C3" s="187"/>
      <c r="D3" s="187"/>
      <c r="E3" s="187"/>
      <c r="F3" s="187"/>
      <c r="G3" s="187"/>
      <c r="H3" s="187"/>
    </row>
    <row r="4" spans="1:11" ht="6" hidden="1" customHeight="1" x14ac:dyDescent="0.2">
      <c r="A4" s="187"/>
      <c r="B4" s="187"/>
      <c r="C4" s="187"/>
      <c r="D4" s="187"/>
      <c r="E4" s="187"/>
      <c r="F4" s="187"/>
      <c r="G4" s="187"/>
      <c r="H4" s="187"/>
    </row>
    <row r="5" spans="1:11" ht="6" customHeight="1" x14ac:dyDescent="0.2">
      <c r="A5" s="164"/>
      <c r="B5" s="164"/>
      <c r="C5" s="164"/>
      <c r="D5" s="164"/>
      <c r="E5" s="164"/>
      <c r="F5" s="164"/>
      <c r="G5" s="164"/>
      <c r="H5" s="164"/>
    </row>
    <row r="6" spans="1:11" ht="15" x14ac:dyDescent="0.25">
      <c r="A6" s="197" t="s">
        <v>109</v>
      </c>
      <c r="B6" s="197"/>
      <c r="C6" s="197"/>
      <c r="D6" s="133" t="s">
        <v>289</v>
      </c>
      <c r="E6" s="193"/>
      <c r="F6" s="193"/>
      <c r="G6" s="40"/>
      <c r="H6" s="53"/>
    </row>
    <row r="7" spans="1:11" ht="15" x14ac:dyDescent="0.25">
      <c r="A7" s="42" t="s">
        <v>96</v>
      </c>
      <c r="B7" s="42" t="s">
        <v>99</v>
      </c>
      <c r="C7" s="42" t="s">
        <v>97</v>
      </c>
      <c r="D7" s="42" t="s">
        <v>98</v>
      </c>
      <c r="E7" s="42" t="s">
        <v>94</v>
      </c>
      <c r="F7" s="42" t="s">
        <v>8</v>
      </c>
      <c r="G7" s="42" t="s">
        <v>90</v>
      </c>
      <c r="H7" s="44" t="s">
        <v>91</v>
      </c>
    </row>
    <row r="8" spans="1:11" ht="75" customHeight="1" x14ac:dyDescent="0.25">
      <c r="A8" s="146" t="s">
        <v>102</v>
      </c>
      <c r="B8" s="158" t="s">
        <v>103</v>
      </c>
      <c r="C8" s="121" t="s">
        <v>286</v>
      </c>
      <c r="D8" s="162" t="s">
        <v>256</v>
      </c>
      <c r="E8" s="143">
        <v>12.9</v>
      </c>
      <c r="F8" s="72">
        <v>9.9499999999999993</v>
      </c>
      <c r="G8" s="72">
        <f>E8+F8</f>
        <v>22.85</v>
      </c>
      <c r="H8" s="105">
        <v>1</v>
      </c>
      <c r="I8" s="40"/>
    </row>
    <row r="9" spans="1:11" ht="80.25" customHeight="1" x14ac:dyDescent="0.2">
      <c r="A9" s="106" t="s">
        <v>108</v>
      </c>
      <c r="B9" s="159" t="s">
        <v>240</v>
      </c>
      <c r="C9" s="62" t="s">
        <v>26</v>
      </c>
      <c r="D9" s="161" t="s">
        <v>106</v>
      </c>
      <c r="E9" s="64">
        <v>11.8</v>
      </c>
      <c r="F9" s="61">
        <v>10.199999999999999</v>
      </c>
      <c r="G9" s="72">
        <f>E9+F9</f>
        <v>22</v>
      </c>
      <c r="H9" s="136">
        <v>2</v>
      </c>
    </row>
    <row r="10" spans="1:11" ht="76.5" customHeight="1" x14ac:dyDescent="0.25">
      <c r="A10" s="128" t="s">
        <v>104</v>
      </c>
      <c r="B10" s="160" t="s">
        <v>105</v>
      </c>
      <c r="C10" s="62" t="s">
        <v>26</v>
      </c>
      <c r="D10" s="163" t="s">
        <v>23</v>
      </c>
      <c r="E10" s="64">
        <v>12.7</v>
      </c>
      <c r="F10" s="61">
        <v>8.65</v>
      </c>
      <c r="G10" s="72">
        <f>E10+F10</f>
        <v>21.35</v>
      </c>
      <c r="H10" s="136">
        <v>3</v>
      </c>
      <c r="I10" s="40"/>
    </row>
    <row r="11" spans="1:11" ht="92.25" customHeight="1" x14ac:dyDescent="0.25">
      <c r="A11" s="174" t="s">
        <v>10</v>
      </c>
      <c r="B11" s="160" t="s">
        <v>288</v>
      </c>
      <c r="C11" s="121" t="s">
        <v>286</v>
      </c>
      <c r="D11" s="163" t="s">
        <v>100</v>
      </c>
      <c r="E11" s="64">
        <v>11.75</v>
      </c>
      <c r="F11" s="67">
        <v>9.6</v>
      </c>
      <c r="G11" s="72">
        <f>E11+F11</f>
        <v>21.35</v>
      </c>
      <c r="H11" s="136">
        <v>3</v>
      </c>
      <c r="I11" s="40"/>
    </row>
    <row r="12" spans="1:11" ht="87" customHeight="1" x14ac:dyDescent="0.2">
      <c r="A12" s="105" t="s">
        <v>295</v>
      </c>
      <c r="B12" s="159" t="s">
        <v>287</v>
      </c>
      <c r="C12" s="126" t="s">
        <v>286</v>
      </c>
      <c r="D12" s="161" t="s">
        <v>217</v>
      </c>
      <c r="E12" s="115">
        <v>9.8000000000000007</v>
      </c>
      <c r="F12" s="115">
        <v>5.25</v>
      </c>
      <c r="G12" s="72">
        <f>E12+F12</f>
        <v>15.05</v>
      </c>
      <c r="H12" s="137">
        <v>4</v>
      </c>
    </row>
    <row r="14" spans="1:11" ht="15" x14ac:dyDescent="0.25">
      <c r="A14" s="50"/>
      <c r="B14" s="54" t="s">
        <v>92</v>
      </c>
      <c r="C14" s="40"/>
      <c r="D14" s="40"/>
      <c r="E14" s="40"/>
      <c r="F14" s="186" t="s">
        <v>24</v>
      </c>
      <c r="G14" s="186"/>
      <c r="H14" s="151" t="s">
        <v>253</v>
      </c>
      <c r="I14" s="20"/>
      <c r="J14" s="20"/>
      <c r="K14" s="21"/>
    </row>
    <row r="15" spans="1:11" ht="15" x14ac:dyDescent="0.25">
      <c r="A15" s="40"/>
      <c r="B15" s="40"/>
      <c r="C15" s="40"/>
      <c r="D15" s="40"/>
      <c r="E15" s="40"/>
      <c r="F15" s="40"/>
      <c r="G15" s="40"/>
      <c r="H15" s="55"/>
      <c r="I15" s="11"/>
      <c r="J15" s="11"/>
    </row>
    <row r="16" spans="1:11" ht="15" x14ac:dyDescent="0.25">
      <c r="A16" s="40"/>
      <c r="B16" s="54" t="s">
        <v>93</v>
      </c>
      <c r="C16" s="40"/>
      <c r="D16" s="40"/>
      <c r="E16" s="40"/>
      <c r="F16" s="86" t="s">
        <v>137</v>
      </c>
      <c r="G16" s="40"/>
      <c r="H16" s="11"/>
      <c r="I16" s="11"/>
      <c r="J16" s="11"/>
    </row>
    <row r="17" spans="7:8" ht="15" x14ac:dyDescent="0.25">
      <c r="G17" s="87"/>
      <c r="H17" s="85"/>
    </row>
  </sheetData>
  <sortState ref="A7:G11">
    <sortCondition descending="1" ref="G7:G11"/>
  </sortState>
  <mergeCells count="4">
    <mergeCell ref="A6:C6"/>
    <mergeCell ref="E6:F6"/>
    <mergeCell ref="A1:H4"/>
    <mergeCell ref="F14:G1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4" zoomScaleNormal="84" workbookViewId="0">
      <selection sqref="A1:H12"/>
    </sheetView>
  </sheetViews>
  <sheetFormatPr defaultRowHeight="12.75" x14ac:dyDescent="0.2"/>
  <cols>
    <col min="1" max="1" width="16.7109375" customWidth="1"/>
    <col min="2" max="2" width="28.28515625" customWidth="1"/>
    <col min="3" max="3" width="15.85546875" customWidth="1"/>
    <col min="4" max="4" width="20.7109375" customWidth="1"/>
    <col min="5" max="5" width="12.140625" customWidth="1"/>
  </cols>
  <sheetData>
    <row r="1" spans="1:8" ht="15.75" customHeight="1" x14ac:dyDescent="0.2">
      <c r="A1" s="187" t="s">
        <v>277</v>
      </c>
      <c r="B1" s="187"/>
      <c r="C1" s="187"/>
      <c r="D1" s="187"/>
      <c r="E1" s="187"/>
      <c r="F1" s="187"/>
      <c r="G1" s="187"/>
      <c r="H1" s="187"/>
    </row>
    <row r="2" spans="1:8" ht="27.75" customHeight="1" x14ac:dyDescent="0.2">
      <c r="A2" s="187"/>
      <c r="B2" s="187"/>
      <c r="C2" s="187"/>
      <c r="D2" s="187"/>
      <c r="E2" s="187"/>
      <c r="F2" s="187"/>
      <c r="G2" s="187"/>
      <c r="H2" s="187"/>
    </row>
    <row r="3" spans="1:8" ht="30" customHeight="1" x14ac:dyDescent="0.2">
      <c r="A3" s="187"/>
      <c r="B3" s="187"/>
      <c r="C3" s="187"/>
      <c r="D3" s="187"/>
      <c r="E3" s="187"/>
      <c r="F3" s="187"/>
      <c r="G3" s="187"/>
      <c r="H3" s="187"/>
    </row>
    <row r="4" spans="1:8" ht="0.75" hidden="1" customHeight="1" x14ac:dyDescent="0.2">
      <c r="A4" s="187"/>
      <c r="B4" s="187"/>
      <c r="C4" s="187"/>
      <c r="D4" s="187"/>
      <c r="E4" s="187"/>
      <c r="F4" s="187"/>
      <c r="G4" s="187"/>
      <c r="H4" s="187"/>
    </row>
    <row r="5" spans="1:8" ht="27.75" customHeight="1" x14ac:dyDescent="0.25">
      <c r="A5" s="145" t="s">
        <v>324</v>
      </c>
      <c r="B5" s="145"/>
      <c r="C5" s="145"/>
      <c r="D5" s="178" t="s">
        <v>273</v>
      </c>
      <c r="E5" s="193"/>
      <c r="F5" s="193"/>
      <c r="G5" s="40"/>
      <c r="H5" s="53"/>
    </row>
    <row r="6" spans="1:8" ht="12" customHeight="1" x14ac:dyDescent="0.2">
      <c r="A6" s="44" t="s">
        <v>96</v>
      </c>
      <c r="B6" s="44" t="s">
        <v>99</v>
      </c>
      <c r="C6" s="44" t="s">
        <v>97</v>
      </c>
      <c r="D6" s="44" t="s">
        <v>98</v>
      </c>
      <c r="E6" s="44" t="s">
        <v>86</v>
      </c>
      <c r="F6" s="44" t="s">
        <v>87</v>
      </c>
      <c r="G6" s="44" t="s">
        <v>90</v>
      </c>
      <c r="H6" s="44" t="s">
        <v>91</v>
      </c>
    </row>
    <row r="7" spans="1:8" ht="92.25" customHeight="1" x14ac:dyDescent="0.2">
      <c r="A7" s="129" t="s">
        <v>231</v>
      </c>
      <c r="B7" s="182" t="s">
        <v>332</v>
      </c>
      <c r="C7" s="179" t="s">
        <v>1</v>
      </c>
      <c r="D7" s="180" t="s">
        <v>257</v>
      </c>
      <c r="E7" s="69">
        <v>13.55</v>
      </c>
      <c r="F7" s="70">
        <v>11.5</v>
      </c>
      <c r="G7" s="72">
        <f>E7+F7</f>
        <v>25.05</v>
      </c>
      <c r="H7" s="125">
        <v>1</v>
      </c>
    </row>
    <row r="8" spans="1:8" ht="72" customHeight="1" x14ac:dyDescent="0.2">
      <c r="A8" s="106" t="s">
        <v>230</v>
      </c>
      <c r="B8" s="159" t="s">
        <v>285</v>
      </c>
      <c r="C8" s="175" t="s">
        <v>327</v>
      </c>
      <c r="D8" s="43" t="s">
        <v>20</v>
      </c>
      <c r="E8" s="64">
        <v>11.15</v>
      </c>
      <c r="F8" s="61">
        <v>8.3000000000000007</v>
      </c>
      <c r="G8" s="72">
        <f>E8+F8</f>
        <v>19.450000000000003</v>
      </c>
      <c r="H8" s="136">
        <v>2</v>
      </c>
    </row>
    <row r="9" spans="1:8" ht="75.75" customHeight="1" x14ac:dyDescent="0.2">
      <c r="A9" s="106" t="s">
        <v>16</v>
      </c>
      <c r="B9" s="182" t="s">
        <v>320</v>
      </c>
      <c r="C9" s="181" t="s">
        <v>292</v>
      </c>
      <c r="D9" s="45" t="s">
        <v>111</v>
      </c>
      <c r="E9" s="67">
        <v>11.2</v>
      </c>
      <c r="F9" s="61">
        <v>8.1999999999999993</v>
      </c>
      <c r="G9" s="72">
        <f>E9+F9</f>
        <v>19.399999999999999</v>
      </c>
      <c r="H9" s="136">
        <v>3</v>
      </c>
    </row>
    <row r="10" spans="1:8" ht="15" x14ac:dyDescent="0.25">
      <c r="A10" s="50"/>
      <c r="B10" s="54" t="s">
        <v>92</v>
      </c>
      <c r="C10" s="40"/>
      <c r="D10" s="40"/>
      <c r="E10" s="40"/>
      <c r="F10" s="186" t="s">
        <v>24</v>
      </c>
      <c r="G10" s="186"/>
      <c r="H10" s="151" t="s">
        <v>253</v>
      </c>
    </row>
    <row r="11" spans="1:8" ht="15" x14ac:dyDescent="0.25">
      <c r="A11" s="40"/>
      <c r="B11" s="40"/>
      <c r="C11" s="40"/>
      <c r="D11" s="40"/>
      <c r="E11" s="40"/>
      <c r="F11" s="40"/>
      <c r="G11" s="40"/>
      <c r="H11" s="11"/>
    </row>
    <row r="12" spans="1:8" ht="15" x14ac:dyDescent="0.25">
      <c r="A12" s="40"/>
      <c r="B12" s="54" t="s">
        <v>93</v>
      </c>
      <c r="C12" s="40"/>
      <c r="D12" s="40"/>
      <c r="E12" s="40"/>
      <c r="F12" s="86" t="s">
        <v>137</v>
      </c>
      <c r="G12" s="87"/>
      <c r="H12" s="85"/>
    </row>
    <row r="13" spans="1:8" ht="15" x14ac:dyDescent="0.25">
      <c r="A13" s="40"/>
      <c r="B13" s="40"/>
      <c r="C13" s="40"/>
      <c r="D13" s="40"/>
      <c r="E13" s="40"/>
      <c r="F13" s="40"/>
      <c r="G13" s="40"/>
      <c r="H13" s="40"/>
    </row>
  </sheetData>
  <sortState ref="A7:G9">
    <sortCondition descending="1" ref="G7:G9"/>
  </sortState>
  <mergeCells count="3">
    <mergeCell ref="A1:H4"/>
    <mergeCell ref="E5:F5"/>
    <mergeCell ref="F10:G10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8" zoomScale="87" zoomScaleNormal="87" workbookViewId="0">
      <selection sqref="A1:H14"/>
    </sheetView>
  </sheetViews>
  <sheetFormatPr defaultRowHeight="12.75" x14ac:dyDescent="0.2"/>
  <cols>
    <col min="1" max="1" width="19.5703125" customWidth="1"/>
    <col min="2" max="2" width="30.5703125" customWidth="1"/>
    <col min="3" max="3" width="16.140625" customWidth="1"/>
    <col min="4" max="4" width="16.42578125" customWidth="1"/>
    <col min="5" max="5" width="10.140625" customWidth="1"/>
    <col min="6" max="6" width="8.5703125" customWidth="1"/>
    <col min="7" max="8" width="9.28515625" customWidth="1"/>
  </cols>
  <sheetData>
    <row r="1" spans="1:9" ht="12.75" customHeight="1" x14ac:dyDescent="0.2">
      <c r="A1" s="187" t="s">
        <v>276</v>
      </c>
      <c r="B1" s="187"/>
      <c r="C1" s="187"/>
      <c r="D1" s="187"/>
      <c r="E1" s="187"/>
      <c r="F1" s="187"/>
      <c r="G1" s="187"/>
      <c r="H1" s="187"/>
    </row>
    <row r="2" spans="1:9" x14ac:dyDescent="0.2">
      <c r="A2" s="187"/>
      <c r="B2" s="187"/>
      <c r="C2" s="187"/>
      <c r="D2" s="187"/>
      <c r="E2" s="187"/>
      <c r="F2" s="187"/>
      <c r="G2" s="187"/>
      <c r="H2" s="187"/>
    </row>
    <row r="3" spans="1:9" x14ac:dyDescent="0.2">
      <c r="A3" s="187"/>
      <c r="B3" s="187"/>
      <c r="C3" s="187"/>
      <c r="D3" s="187"/>
      <c r="E3" s="187"/>
      <c r="F3" s="187"/>
      <c r="G3" s="187"/>
      <c r="H3" s="187"/>
    </row>
    <row r="4" spans="1:9" x14ac:dyDescent="0.2">
      <c r="A4" s="187"/>
      <c r="B4" s="187"/>
      <c r="C4" s="187"/>
      <c r="D4" s="187"/>
      <c r="E4" s="187"/>
      <c r="F4" s="187"/>
      <c r="G4" s="187"/>
      <c r="H4" s="187"/>
    </row>
    <row r="5" spans="1:9" ht="29.25" customHeight="1" x14ac:dyDescent="0.25">
      <c r="A5" s="145" t="s">
        <v>118</v>
      </c>
      <c r="B5" s="145"/>
      <c r="C5" s="193" t="s">
        <v>273</v>
      </c>
      <c r="D5" s="193"/>
      <c r="E5" s="193"/>
      <c r="F5" s="193"/>
      <c r="G5" s="40"/>
      <c r="H5" s="53"/>
      <c r="I5" s="40"/>
    </row>
    <row r="6" spans="1:9" ht="15" x14ac:dyDescent="0.25">
      <c r="A6" s="44" t="s">
        <v>96</v>
      </c>
      <c r="B6" s="44" t="s">
        <v>99</v>
      </c>
      <c r="C6" s="44" t="s">
        <v>97</v>
      </c>
      <c r="D6" s="44" t="s">
        <v>98</v>
      </c>
      <c r="E6" s="44" t="s">
        <v>86</v>
      </c>
      <c r="F6" s="44" t="s">
        <v>87</v>
      </c>
      <c r="G6" s="44" t="s">
        <v>90</v>
      </c>
      <c r="H6" s="44" t="s">
        <v>91</v>
      </c>
      <c r="I6" s="40"/>
    </row>
    <row r="7" spans="1:9" ht="99" customHeight="1" x14ac:dyDescent="0.25">
      <c r="A7" s="44" t="s">
        <v>115</v>
      </c>
      <c r="B7" s="160" t="s">
        <v>330</v>
      </c>
      <c r="C7" s="28" t="s">
        <v>293</v>
      </c>
      <c r="D7" s="65" t="s">
        <v>116</v>
      </c>
      <c r="E7" s="64">
        <v>15.9</v>
      </c>
      <c r="F7" s="61">
        <v>15.75</v>
      </c>
      <c r="G7" s="61">
        <f>E7+F7</f>
        <v>31.65</v>
      </c>
      <c r="H7" s="106">
        <v>1</v>
      </c>
      <c r="I7" s="40"/>
    </row>
    <row r="8" spans="1:9" ht="90.75" customHeight="1" x14ac:dyDescent="0.25">
      <c r="A8" s="44" t="s">
        <v>131</v>
      </c>
      <c r="B8" s="159" t="s">
        <v>266</v>
      </c>
      <c r="C8" s="28" t="s">
        <v>110</v>
      </c>
      <c r="D8" s="43" t="s">
        <v>117</v>
      </c>
      <c r="E8" s="64">
        <v>12.1</v>
      </c>
      <c r="F8" s="61">
        <v>12.25</v>
      </c>
      <c r="G8" s="61">
        <f t="shared" ref="G8:G9" si="0">E8+F8</f>
        <v>24.35</v>
      </c>
      <c r="H8" s="106">
        <v>2</v>
      </c>
      <c r="I8" s="40"/>
    </row>
    <row r="9" spans="1:9" ht="101.25" customHeight="1" x14ac:dyDescent="0.25">
      <c r="A9" s="46" t="s">
        <v>48</v>
      </c>
      <c r="B9" s="160" t="s">
        <v>331</v>
      </c>
      <c r="C9" s="32" t="s">
        <v>209</v>
      </c>
      <c r="D9" s="66" t="s">
        <v>112</v>
      </c>
      <c r="E9" s="68">
        <v>10.1</v>
      </c>
      <c r="F9" s="61">
        <v>11.65</v>
      </c>
      <c r="G9" s="61">
        <f t="shared" si="0"/>
        <v>21.75</v>
      </c>
      <c r="H9" s="106">
        <v>3</v>
      </c>
      <c r="I9" s="40"/>
    </row>
    <row r="10" spans="1:9" ht="15" x14ac:dyDescent="0.2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5" x14ac:dyDescent="0.25">
      <c r="A11" s="50"/>
      <c r="B11" s="54" t="s">
        <v>92</v>
      </c>
      <c r="C11" s="40"/>
      <c r="D11" s="40" t="s">
        <v>24</v>
      </c>
      <c r="E11" s="55"/>
      <c r="F11" s="55"/>
      <c r="G11" s="55" t="s">
        <v>245</v>
      </c>
      <c r="H11" s="51"/>
      <c r="I11" s="40"/>
    </row>
    <row r="12" spans="1:9" ht="15" x14ac:dyDescent="0.25">
      <c r="A12" s="40"/>
      <c r="B12" s="40"/>
      <c r="C12" s="40"/>
      <c r="D12" s="40"/>
      <c r="E12" s="55"/>
      <c r="F12" s="55"/>
      <c r="G12" s="55"/>
      <c r="H12" s="55"/>
      <c r="I12" s="40"/>
    </row>
    <row r="13" spans="1:9" ht="15" x14ac:dyDescent="0.25">
      <c r="A13" s="40"/>
      <c r="B13" s="40"/>
      <c r="C13" s="40"/>
      <c r="G13" s="55"/>
      <c r="H13" s="55"/>
      <c r="I13" s="40"/>
    </row>
    <row r="14" spans="1:9" ht="15" x14ac:dyDescent="0.25">
      <c r="A14" s="40"/>
      <c r="B14" s="54" t="s">
        <v>93</v>
      </c>
      <c r="C14" s="40"/>
      <c r="D14" s="147" t="s">
        <v>264</v>
      </c>
      <c r="F14" s="55"/>
      <c r="G14" s="55" t="s">
        <v>255</v>
      </c>
      <c r="H14" s="55"/>
      <c r="I14" s="40"/>
    </row>
    <row r="22" spans="1:2" ht="15" x14ac:dyDescent="0.2">
      <c r="A22" s="46" t="s">
        <v>48</v>
      </c>
      <c r="B22" s="32" t="s">
        <v>209</v>
      </c>
    </row>
    <row r="23" spans="1:2" ht="15" x14ac:dyDescent="0.2">
      <c r="A23" s="44" t="s">
        <v>131</v>
      </c>
      <c r="B23" s="28" t="s">
        <v>110</v>
      </c>
    </row>
    <row r="24" spans="1:2" ht="15" x14ac:dyDescent="0.2">
      <c r="A24" s="44" t="s">
        <v>115</v>
      </c>
      <c r="B24" s="28" t="s">
        <v>243</v>
      </c>
    </row>
  </sheetData>
  <sortState ref="A7:G9">
    <sortCondition descending="1" ref="G7:G9"/>
  </sortState>
  <mergeCells count="3">
    <mergeCell ref="A1:H4"/>
    <mergeCell ref="E5:F5"/>
    <mergeCell ref="C5:D5"/>
  </mergeCell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A10" zoomScale="80" zoomScaleNormal="80" workbookViewId="0">
      <selection sqref="A1:H17"/>
    </sheetView>
  </sheetViews>
  <sheetFormatPr defaultRowHeight="12.75" x14ac:dyDescent="0.2"/>
  <cols>
    <col min="1" max="1" width="18" customWidth="1"/>
    <col min="2" max="2" width="30.5703125" customWidth="1"/>
    <col min="3" max="3" width="21.28515625" customWidth="1"/>
    <col min="4" max="4" width="18" customWidth="1"/>
    <col min="13" max="13" width="22.7109375" customWidth="1"/>
  </cols>
  <sheetData>
    <row r="1" spans="1:19" x14ac:dyDescent="0.2">
      <c r="A1" s="187" t="s">
        <v>276</v>
      </c>
      <c r="B1" s="187"/>
      <c r="C1" s="187"/>
      <c r="D1" s="187"/>
      <c r="E1" s="187"/>
      <c r="F1" s="187"/>
      <c r="G1" s="187"/>
      <c r="H1" s="187"/>
    </row>
    <row r="2" spans="1:19" ht="19.5" customHeight="1" x14ac:dyDescent="0.2">
      <c r="A2" s="187"/>
      <c r="B2" s="187"/>
      <c r="C2" s="187"/>
      <c r="D2" s="187"/>
      <c r="E2" s="187"/>
      <c r="F2" s="187"/>
      <c r="G2" s="187"/>
      <c r="H2" s="187"/>
    </row>
    <row r="3" spans="1:19" ht="29.25" customHeight="1" x14ac:dyDescent="0.2">
      <c r="A3" s="187"/>
      <c r="B3" s="187"/>
      <c r="C3" s="187"/>
      <c r="D3" s="187"/>
      <c r="E3" s="187"/>
      <c r="F3" s="187"/>
      <c r="G3" s="187"/>
      <c r="H3" s="187"/>
    </row>
    <row r="4" spans="1:19" ht="26.25" customHeight="1" x14ac:dyDescent="0.2">
      <c r="A4" s="187"/>
      <c r="B4" s="187"/>
      <c r="C4" s="187"/>
      <c r="D4" s="187"/>
      <c r="E4" s="187"/>
      <c r="F4" s="187"/>
      <c r="G4" s="187"/>
      <c r="H4" s="187"/>
    </row>
    <row r="5" spans="1:19" ht="22.5" customHeight="1" x14ac:dyDescent="0.25">
      <c r="A5" s="183" t="s">
        <v>113</v>
      </c>
      <c r="B5" s="183"/>
      <c r="C5" s="135" t="s">
        <v>289</v>
      </c>
      <c r="E5" s="198"/>
      <c r="F5" s="198"/>
      <c r="G5" s="40"/>
      <c r="H5" s="53"/>
    </row>
    <row r="6" spans="1:19" ht="14.25" customHeight="1" x14ac:dyDescent="0.25">
      <c r="A6" s="184" t="s">
        <v>96</v>
      </c>
      <c r="B6" s="184" t="s">
        <v>99</v>
      </c>
      <c r="C6" s="184" t="s">
        <v>97</v>
      </c>
      <c r="D6" s="184" t="s">
        <v>98</v>
      </c>
      <c r="E6" s="184" t="s">
        <v>86</v>
      </c>
      <c r="F6" s="184" t="s">
        <v>87</v>
      </c>
      <c r="G6" s="184" t="s">
        <v>90</v>
      </c>
      <c r="H6" s="18" t="s">
        <v>91</v>
      </c>
    </row>
    <row r="7" spans="1:19" ht="84.75" customHeight="1" x14ac:dyDescent="0.2">
      <c r="A7" s="127" t="s">
        <v>41</v>
      </c>
      <c r="B7" s="78" t="s">
        <v>304</v>
      </c>
      <c r="C7" s="28" t="s">
        <v>243</v>
      </c>
      <c r="D7" s="30" t="s">
        <v>279</v>
      </c>
      <c r="E7" s="71">
        <v>12.3</v>
      </c>
      <c r="F7" s="72">
        <v>10.8</v>
      </c>
      <c r="G7" s="72">
        <f t="shared" ref="G7:G12" si="0">E7+F7</f>
        <v>23.1</v>
      </c>
      <c r="H7" s="105">
        <v>1</v>
      </c>
    </row>
    <row r="8" spans="1:19" ht="74.25" customHeight="1" x14ac:dyDescent="0.2">
      <c r="A8" s="127" t="s">
        <v>290</v>
      </c>
      <c r="B8" s="78" t="s">
        <v>275</v>
      </c>
      <c r="C8" s="28" t="s">
        <v>110</v>
      </c>
      <c r="D8" s="176" t="s">
        <v>111</v>
      </c>
      <c r="E8" s="71">
        <v>12.85</v>
      </c>
      <c r="F8" s="72">
        <v>6.95</v>
      </c>
      <c r="G8" s="72">
        <f t="shared" si="0"/>
        <v>19.8</v>
      </c>
      <c r="H8" s="105">
        <v>2</v>
      </c>
      <c r="K8" s="11"/>
    </row>
    <row r="9" spans="1:19" ht="87.75" customHeight="1" x14ac:dyDescent="0.2">
      <c r="A9" s="185" t="s">
        <v>329</v>
      </c>
      <c r="B9" s="78" t="s">
        <v>328</v>
      </c>
      <c r="C9" s="28" t="s">
        <v>286</v>
      </c>
      <c r="D9" s="65" t="s">
        <v>25</v>
      </c>
      <c r="E9" s="71">
        <v>9</v>
      </c>
      <c r="F9" s="72">
        <v>7.7</v>
      </c>
      <c r="G9" s="72">
        <f t="shared" si="0"/>
        <v>16.7</v>
      </c>
      <c r="H9" s="105">
        <v>3</v>
      </c>
    </row>
    <row r="10" spans="1:19" ht="88.5" customHeight="1" x14ac:dyDescent="0.25">
      <c r="A10" s="127" t="s">
        <v>40</v>
      </c>
      <c r="B10" s="78" t="s">
        <v>307</v>
      </c>
      <c r="C10" s="28" t="s">
        <v>243</v>
      </c>
      <c r="D10" s="176" t="s">
        <v>114</v>
      </c>
      <c r="E10" s="71">
        <v>13.6</v>
      </c>
      <c r="F10" s="72">
        <v>2.9</v>
      </c>
      <c r="G10" s="72">
        <f t="shared" si="0"/>
        <v>16.5</v>
      </c>
      <c r="H10" s="18">
        <v>4</v>
      </c>
      <c r="S10" s="55"/>
    </row>
    <row r="11" spans="1:19" ht="93.75" customHeight="1" x14ac:dyDescent="0.2">
      <c r="A11" s="146" t="s">
        <v>22</v>
      </c>
      <c r="B11" s="78" t="s">
        <v>258</v>
      </c>
      <c r="C11" s="28" t="s">
        <v>209</v>
      </c>
      <c r="D11" s="88" t="s">
        <v>259</v>
      </c>
      <c r="E11" s="143">
        <v>9</v>
      </c>
      <c r="F11" s="72">
        <v>7.15</v>
      </c>
      <c r="G11" s="72">
        <f t="shared" si="0"/>
        <v>16.149999999999999</v>
      </c>
      <c r="H11" s="18">
        <v>5</v>
      </c>
      <c r="S11" s="11"/>
    </row>
    <row r="12" spans="1:19" ht="83.25" customHeight="1" x14ac:dyDescent="0.2">
      <c r="A12" s="127" t="s">
        <v>19</v>
      </c>
      <c r="B12" s="78" t="s">
        <v>308</v>
      </c>
      <c r="C12" s="28" t="s">
        <v>26</v>
      </c>
      <c r="D12" s="30" t="s">
        <v>112</v>
      </c>
      <c r="E12" s="71">
        <v>6.25</v>
      </c>
      <c r="F12" s="72">
        <v>6.95</v>
      </c>
      <c r="G12" s="72">
        <f t="shared" si="0"/>
        <v>13.2</v>
      </c>
      <c r="H12" s="18">
        <v>6</v>
      </c>
    </row>
    <row r="14" spans="1:19" ht="15" x14ac:dyDescent="0.25">
      <c r="B14" s="199" t="s">
        <v>92</v>
      </c>
      <c r="C14" s="199"/>
      <c r="D14" s="40"/>
      <c r="E14" s="186" t="s">
        <v>24</v>
      </c>
      <c r="F14" s="186"/>
      <c r="G14" t="s">
        <v>245</v>
      </c>
    </row>
    <row r="15" spans="1:19" ht="15" x14ac:dyDescent="0.25">
      <c r="B15" s="40"/>
      <c r="C15" s="40"/>
      <c r="D15" s="40"/>
      <c r="E15" s="40"/>
      <c r="F15" s="40"/>
      <c r="G15" s="11"/>
    </row>
    <row r="16" spans="1:19" ht="15" x14ac:dyDescent="0.25">
      <c r="B16" s="192" t="s">
        <v>93</v>
      </c>
      <c r="C16" s="192"/>
      <c r="D16" s="40"/>
      <c r="E16" s="86" t="s">
        <v>136</v>
      </c>
      <c r="F16" s="87"/>
      <c r="G16" s="85"/>
    </row>
  </sheetData>
  <sortState ref="A7:G12">
    <sortCondition descending="1" ref="G7:G12"/>
  </sortState>
  <mergeCells count="5">
    <mergeCell ref="B16:C16"/>
    <mergeCell ref="A1:H4"/>
    <mergeCell ref="E5:F5"/>
    <mergeCell ref="B14:C14"/>
    <mergeCell ref="E14:F1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2" zoomScale="80" zoomScaleNormal="80" workbookViewId="0">
      <selection sqref="A1:K16"/>
    </sheetView>
  </sheetViews>
  <sheetFormatPr defaultRowHeight="12.75" x14ac:dyDescent="0.2"/>
  <cols>
    <col min="1" max="1" width="4.42578125" customWidth="1"/>
    <col min="2" max="2" width="21.140625" customWidth="1"/>
    <col min="3" max="3" width="7.7109375" customWidth="1"/>
    <col min="4" max="4" width="16.28515625" customWidth="1"/>
    <col min="5" max="5" width="22.85546875" customWidth="1"/>
    <col min="6" max="6" width="9.28515625" customWidth="1"/>
    <col min="7" max="7" width="10.5703125" customWidth="1"/>
    <col min="8" max="8" width="10.7109375" customWidth="1"/>
    <col min="9" max="10" width="10.140625" customWidth="1"/>
    <col min="11" max="11" width="10.28515625" customWidth="1"/>
  </cols>
  <sheetData>
    <row r="1" spans="1:13" ht="34.5" customHeight="1" x14ac:dyDescent="0.2">
      <c r="C1" s="187" t="s">
        <v>278</v>
      </c>
      <c r="D1" s="187"/>
      <c r="E1" s="187"/>
      <c r="F1" s="187"/>
      <c r="G1" s="187"/>
      <c r="H1" s="187"/>
      <c r="I1" s="187"/>
    </row>
    <row r="2" spans="1:13" ht="26.25" customHeight="1" x14ac:dyDescent="0.2">
      <c r="C2" s="187"/>
      <c r="D2" s="187"/>
      <c r="E2" s="187"/>
      <c r="F2" s="187"/>
      <c r="G2" s="187"/>
      <c r="H2" s="187"/>
      <c r="I2" s="187"/>
    </row>
    <row r="3" spans="1:13" ht="6.75" customHeight="1" x14ac:dyDescent="0.2">
      <c r="C3" s="187"/>
      <c r="D3" s="187"/>
      <c r="E3" s="187"/>
      <c r="F3" s="187"/>
      <c r="G3" s="187"/>
      <c r="H3" s="187"/>
      <c r="I3" s="187"/>
      <c r="J3" s="11"/>
    </row>
    <row r="4" spans="1:13" ht="15.75" x14ac:dyDescent="0.25">
      <c r="A4" s="1"/>
      <c r="B4" s="33" t="s">
        <v>248</v>
      </c>
      <c r="D4" s="144"/>
      <c r="E4" s="188" t="s">
        <v>273</v>
      </c>
      <c r="F4" s="188"/>
      <c r="G4" s="144"/>
      <c r="H4" s="25"/>
      <c r="I4" s="25"/>
      <c r="J4" s="11"/>
    </row>
    <row r="5" spans="1:13" ht="14.25" x14ac:dyDescent="0.2">
      <c r="A5" s="13" t="s">
        <v>81</v>
      </c>
      <c r="B5" s="14" t="s">
        <v>82</v>
      </c>
      <c r="C5" s="14" t="s">
        <v>83</v>
      </c>
      <c r="D5" s="14" t="s">
        <v>84</v>
      </c>
      <c r="E5" s="14" t="s">
        <v>85</v>
      </c>
      <c r="F5" s="73" t="s">
        <v>86</v>
      </c>
      <c r="G5" s="73" t="s">
        <v>87</v>
      </c>
      <c r="H5" s="73" t="s">
        <v>88</v>
      </c>
      <c r="I5" s="73" t="s">
        <v>89</v>
      </c>
      <c r="J5" s="15" t="s">
        <v>90</v>
      </c>
      <c r="K5" s="16" t="s">
        <v>91</v>
      </c>
    </row>
    <row r="6" spans="1:13" ht="45" customHeight="1" x14ac:dyDescent="0.2">
      <c r="A6" s="17">
        <v>1</v>
      </c>
      <c r="B6" s="27" t="s">
        <v>3</v>
      </c>
      <c r="C6" s="18">
        <v>2005</v>
      </c>
      <c r="D6" s="28" t="s">
        <v>252</v>
      </c>
      <c r="E6" s="29" t="s">
        <v>234</v>
      </c>
      <c r="F6" s="72">
        <v>15.35</v>
      </c>
      <c r="G6" s="72">
        <v>15.05</v>
      </c>
      <c r="H6" s="72">
        <v>15.35</v>
      </c>
      <c r="I6" s="72">
        <v>14.9</v>
      </c>
      <c r="J6" s="72">
        <f t="shared" ref="J6:J11" si="0">F6+G6+H6+I6</f>
        <v>60.65</v>
      </c>
      <c r="K6" s="104">
        <v>1</v>
      </c>
    </row>
    <row r="7" spans="1:13" ht="44.25" customHeight="1" x14ac:dyDescent="0.2">
      <c r="A7" s="17">
        <f t="shared" ref="A7:A11" si="1">A6+1</f>
        <v>2</v>
      </c>
      <c r="B7" s="23" t="s">
        <v>53</v>
      </c>
      <c r="C7" s="18">
        <v>2003</v>
      </c>
      <c r="D7" s="28" t="s">
        <v>243</v>
      </c>
      <c r="E7" s="24" t="s">
        <v>95</v>
      </c>
      <c r="F7" s="72">
        <v>12.65</v>
      </c>
      <c r="G7" s="72">
        <v>15.25</v>
      </c>
      <c r="H7" s="72">
        <v>16.7</v>
      </c>
      <c r="I7" s="72">
        <v>14.35</v>
      </c>
      <c r="J7" s="72">
        <f t="shared" si="0"/>
        <v>58.949999999999996</v>
      </c>
      <c r="K7" s="104">
        <v>2</v>
      </c>
    </row>
    <row r="8" spans="1:13" ht="35.25" customHeight="1" x14ac:dyDescent="0.2">
      <c r="A8" s="17">
        <f t="shared" si="1"/>
        <v>3</v>
      </c>
      <c r="B8" s="27" t="s">
        <v>2</v>
      </c>
      <c r="C8" s="18">
        <v>2005</v>
      </c>
      <c r="D8" s="28" t="s">
        <v>7</v>
      </c>
      <c r="E8" s="30" t="s">
        <v>24</v>
      </c>
      <c r="F8" s="72">
        <v>15.9</v>
      </c>
      <c r="G8" s="72">
        <v>14.9</v>
      </c>
      <c r="H8" s="72">
        <v>15.45</v>
      </c>
      <c r="I8" s="72">
        <v>11.45</v>
      </c>
      <c r="J8" s="72">
        <f t="shared" si="0"/>
        <v>57.7</v>
      </c>
      <c r="K8" s="104">
        <v>3</v>
      </c>
    </row>
    <row r="9" spans="1:13" ht="52.5" customHeight="1" x14ac:dyDescent="0.2">
      <c r="A9" s="17">
        <f t="shared" si="1"/>
        <v>4</v>
      </c>
      <c r="B9" s="23" t="s">
        <v>223</v>
      </c>
      <c r="C9" s="18">
        <v>2004</v>
      </c>
      <c r="D9" s="28" t="s">
        <v>252</v>
      </c>
      <c r="E9" s="29" t="s">
        <v>260</v>
      </c>
      <c r="F9" s="72">
        <v>13.85</v>
      </c>
      <c r="G9" s="72">
        <v>12.35</v>
      </c>
      <c r="H9" s="72">
        <v>10.75</v>
      </c>
      <c r="I9" s="72">
        <v>14.4</v>
      </c>
      <c r="J9" s="72">
        <f t="shared" si="0"/>
        <v>51.35</v>
      </c>
      <c r="K9" s="104">
        <v>4</v>
      </c>
    </row>
    <row r="10" spans="1:13" ht="42.75" customHeight="1" x14ac:dyDescent="0.2">
      <c r="A10" s="17">
        <f t="shared" si="1"/>
        <v>5</v>
      </c>
      <c r="B10" s="23" t="s">
        <v>246</v>
      </c>
      <c r="C10" s="18">
        <v>2005</v>
      </c>
      <c r="D10" s="28" t="s">
        <v>7</v>
      </c>
      <c r="E10" s="30" t="s">
        <v>247</v>
      </c>
      <c r="F10" s="72">
        <v>12.6</v>
      </c>
      <c r="G10" s="72">
        <v>8.9</v>
      </c>
      <c r="H10" s="72">
        <v>13.3</v>
      </c>
      <c r="I10" s="72">
        <v>9.6999999999999993</v>
      </c>
      <c r="J10" s="72">
        <f t="shared" si="0"/>
        <v>44.5</v>
      </c>
      <c r="K10" s="104">
        <v>5</v>
      </c>
      <c r="M10" s="8"/>
    </row>
    <row r="11" spans="1:13" ht="31.5" customHeight="1" x14ac:dyDescent="0.25">
      <c r="A11" s="17">
        <f t="shared" si="1"/>
        <v>6</v>
      </c>
      <c r="B11" s="38" t="s">
        <v>280</v>
      </c>
      <c r="C11" s="36">
        <v>2003</v>
      </c>
      <c r="D11" s="28" t="s">
        <v>7</v>
      </c>
      <c r="E11" s="99" t="s">
        <v>322</v>
      </c>
      <c r="F11" s="72">
        <v>10.9</v>
      </c>
      <c r="G11" s="72">
        <v>9.8000000000000007</v>
      </c>
      <c r="H11" s="72">
        <v>11</v>
      </c>
      <c r="I11" s="72">
        <v>10.8</v>
      </c>
      <c r="J11" s="72">
        <f t="shared" si="0"/>
        <v>42.5</v>
      </c>
      <c r="K11" s="36">
        <v>6</v>
      </c>
      <c r="M11" s="5"/>
    </row>
    <row r="12" spans="1:13" ht="10.5" customHeight="1" x14ac:dyDescent="0.2">
      <c r="A12" s="22"/>
      <c r="B12" s="97"/>
      <c r="C12" s="31"/>
      <c r="D12" s="140"/>
      <c r="E12" s="142"/>
      <c r="F12" s="100"/>
      <c r="G12" s="100"/>
      <c r="H12" s="100"/>
      <c r="I12" s="100"/>
      <c r="J12" s="100"/>
      <c r="K12" s="31"/>
      <c r="M12" s="5"/>
    </row>
    <row r="13" spans="1:13" ht="15" x14ac:dyDescent="0.25">
      <c r="A13" s="19"/>
      <c r="B13" s="3" t="s">
        <v>92</v>
      </c>
      <c r="F13" s="186" t="s">
        <v>24</v>
      </c>
      <c r="G13" s="186"/>
      <c r="H13" s="20"/>
      <c r="I13" s="20" t="s">
        <v>245</v>
      </c>
      <c r="J13" s="20"/>
      <c r="K13" s="21"/>
    </row>
    <row r="14" spans="1:13" ht="15" x14ac:dyDescent="0.25">
      <c r="F14" s="86"/>
      <c r="G14" s="40"/>
      <c r="H14" s="11"/>
      <c r="I14" s="11"/>
      <c r="J14" s="11"/>
    </row>
    <row r="15" spans="1:13" ht="15" x14ac:dyDescent="0.25">
      <c r="F15" s="86"/>
      <c r="G15" s="11"/>
      <c r="H15" s="11"/>
      <c r="J15" s="11"/>
    </row>
    <row r="16" spans="1:13" ht="15.75" x14ac:dyDescent="0.25">
      <c r="B16" s="3" t="s">
        <v>93</v>
      </c>
      <c r="F16" s="86" t="s">
        <v>261</v>
      </c>
      <c r="G16" s="11"/>
      <c r="I16" s="12" t="s">
        <v>262</v>
      </c>
      <c r="J16" s="11"/>
    </row>
  </sheetData>
  <sortState ref="B6:J11">
    <sortCondition descending="1" ref="J6:J11"/>
  </sortState>
  <mergeCells count="3">
    <mergeCell ref="F13:G13"/>
    <mergeCell ref="C1:I3"/>
    <mergeCell ref="E4:F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3" zoomScale="86" zoomScaleNormal="86" workbookViewId="0">
      <selection sqref="A1:K17"/>
    </sheetView>
  </sheetViews>
  <sheetFormatPr defaultRowHeight="12.75" x14ac:dyDescent="0.2"/>
  <cols>
    <col min="1" max="1" width="6.42578125" customWidth="1"/>
    <col min="2" max="2" width="22.7109375" customWidth="1"/>
    <col min="4" max="4" width="20.140625" customWidth="1"/>
    <col min="5" max="5" width="18.42578125" customWidth="1"/>
    <col min="6" max="6" width="9.140625" style="11"/>
    <col min="9" max="9" width="10.42578125" customWidth="1"/>
    <col min="10" max="10" width="11.140625" style="11" customWidth="1"/>
  </cols>
  <sheetData>
    <row r="1" spans="1:11" ht="22.5" customHeight="1" x14ac:dyDescent="0.2">
      <c r="C1" s="187" t="s">
        <v>278</v>
      </c>
      <c r="D1" s="187"/>
      <c r="E1" s="187"/>
      <c r="F1" s="187"/>
      <c r="G1" s="187"/>
      <c r="H1" s="187"/>
      <c r="I1" s="187"/>
    </row>
    <row r="2" spans="1:11" x14ac:dyDescent="0.2">
      <c r="C2" s="187"/>
      <c r="D2" s="187"/>
      <c r="E2" s="187"/>
      <c r="F2" s="187"/>
      <c r="G2" s="187"/>
      <c r="H2" s="187"/>
      <c r="I2" s="187"/>
    </row>
    <row r="3" spans="1:11" x14ac:dyDescent="0.2">
      <c r="C3" s="187"/>
      <c r="D3" s="187"/>
      <c r="E3" s="187"/>
      <c r="F3" s="187"/>
      <c r="G3" s="187"/>
      <c r="H3" s="187"/>
      <c r="I3" s="187"/>
    </row>
    <row r="4" spans="1:11" x14ac:dyDescent="0.2">
      <c r="C4" s="187"/>
      <c r="D4" s="187"/>
      <c r="E4" s="187"/>
      <c r="F4" s="187"/>
      <c r="G4" s="187"/>
      <c r="H4" s="187"/>
      <c r="I4" s="187"/>
    </row>
    <row r="5" spans="1:11" ht="15" x14ac:dyDescent="0.25">
      <c r="D5" s="95"/>
      <c r="E5" s="188" t="s">
        <v>273</v>
      </c>
      <c r="F5" s="188"/>
      <c r="G5" s="95"/>
      <c r="H5" s="25"/>
      <c r="I5" s="25"/>
    </row>
    <row r="6" spans="1:11" ht="15.75" x14ac:dyDescent="0.25">
      <c r="A6" s="1"/>
      <c r="B6" s="33" t="s">
        <v>244</v>
      </c>
      <c r="C6" s="2"/>
      <c r="D6" s="2"/>
      <c r="E6" s="2"/>
      <c r="F6" s="12"/>
      <c r="G6" s="12"/>
      <c r="H6" s="12"/>
      <c r="I6" s="11"/>
    </row>
    <row r="7" spans="1:11" ht="14.25" x14ac:dyDescent="0.2">
      <c r="A7" s="13" t="s">
        <v>81</v>
      </c>
      <c r="B7" s="14" t="s">
        <v>82</v>
      </c>
      <c r="C7" s="14" t="s">
        <v>83</v>
      </c>
      <c r="D7" s="14" t="s">
        <v>84</v>
      </c>
      <c r="E7" s="14" t="s">
        <v>85</v>
      </c>
      <c r="F7" s="73" t="s">
        <v>94</v>
      </c>
      <c r="G7" s="73" t="s">
        <v>86</v>
      </c>
      <c r="H7" s="73" t="s">
        <v>87</v>
      </c>
      <c r="I7" s="73" t="s">
        <v>88</v>
      </c>
      <c r="J7" s="15" t="s">
        <v>90</v>
      </c>
      <c r="K7" s="16" t="s">
        <v>91</v>
      </c>
    </row>
    <row r="8" spans="1:11" ht="46.5" customHeight="1" x14ac:dyDescent="0.2">
      <c r="A8" s="17">
        <v>1</v>
      </c>
      <c r="B8" s="27" t="s">
        <v>9</v>
      </c>
      <c r="C8" s="18">
        <v>2006</v>
      </c>
      <c r="D8" s="28" t="s">
        <v>252</v>
      </c>
      <c r="E8" s="29" t="s">
        <v>239</v>
      </c>
      <c r="F8" s="72">
        <v>11.05</v>
      </c>
      <c r="G8" s="72">
        <v>12.15</v>
      </c>
      <c r="H8" s="72">
        <v>13.3</v>
      </c>
      <c r="I8" s="72">
        <v>13.75</v>
      </c>
      <c r="J8" s="72">
        <f>F8+G8+H8+I8</f>
        <v>50.25</v>
      </c>
      <c r="K8" s="177">
        <v>1</v>
      </c>
    </row>
    <row r="9" spans="1:11" ht="42" customHeight="1" x14ac:dyDescent="0.2">
      <c r="A9" s="17">
        <v>2</v>
      </c>
      <c r="B9" s="27" t="s">
        <v>224</v>
      </c>
      <c r="C9" s="18">
        <v>2007</v>
      </c>
      <c r="D9" s="28" t="s">
        <v>51</v>
      </c>
      <c r="E9" s="30" t="s">
        <v>322</v>
      </c>
      <c r="F9" s="72">
        <v>11.35</v>
      </c>
      <c r="G9" s="72">
        <v>9.4499999999999993</v>
      </c>
      <c r="H9" s="72">
        <v>10.85</v>
      </c>
      <c r="I9" s="72">
        <v>12.9</v>
      </c>
      <c r="J9" s="72">
        <f>F9+G9+H9+I9</f>
        <v>44.55</v>
      </c>
      <c r="K9" s="177">
        <v>2</v>
      </c>
    </row>
    <row r="10" spans="1:11" ht="46.5" customHeight="1" x14ac:dyDescent="0.2">
      <c r="A10" s="17">
        <v>3</v>
      </c>
      <c r="B10" s="27" t="s">
        <v>28</v>
      </c>
      <c r="C10" s="18">
        <v>2006</v>
      </c>
      <c r="D10" s="28" t="s">
        <v>252</v>
      </c>
      <c r="E10" s="30" t="s">
        <v>23</v>
      </c>
      <c r="F10" s="72">
        <v>11.7</v>
      </c>
      <c r="G10" s="72">
        <v>9.9499999999999993</v>
      </c>
      <c r="H10" s="72">
        <v>9.75</v>
      </c>
      <c r="I10" s="72">
        <v>11.85</v>
      </c>
      <c r="J10" s="72">
        <f>F10+G10+H10+I10</f>
        <v>43.25</v>
      </c>
      <c r="K10" s="177">
        <v>3</v>
      </c>
    </row>
    <row r="11" spans="1:11" ht="45" customHeight="1" x14ac:dyDescent="0.2">
      <c r="A11" s="17">
        <v>4</v>
      </c>
      <c r="B11" s="27" t="s">
        <v>29</v>
      </c>
      <c r="C11" s="18">
        <v>2007</v>
      </c>
      <c r="D11" s="34" t="s">
        <v>243</v>
      </c>
      <c r="E11" s="30" t="s">
        <v>279</v>
      </c>
      <c r="F11" s="72">
        <v>10.9</v>
      </c>
      <c r="G11" s="72">
        <v>10.050000000000001</v>
      </c>
      <c r="H11" s="72">
        <v>10.15</v>
      </c>
      <c r="I11" s="72">
        <v>9.6999999999999993</v>
      </c>
      <c r="J11" s="72">
        <f>F11+G11+H11+I11</f>
        <v>40.799999999999997</v>
      </c>
      <c r="K11" s="177">
        <v>4</v>
      </c>
    </row>
    <row r="12" spans="1:11" ht="42.75" customHeight="1" x14ac:dyDescent="0.2">
      <c r="A12" s="17">
        <v>5</v>
      </c>
      <c r="B12" s="23" t="s">
        <v>55</v>
      </c>
      <c r="C12" s="18">
        <v>2007</v>
      </c>
      <c r="D12" s="34" t="s">
        <v>252</v>
      </c>
      <c r="E12" s="29" t="s">
        <v>238</v>
      </c>
      <c r="F12" s="72">
        <v>12.8</v>
      </c>
      <c r="G12" s="72">
        <v>13.1</v>
      </c>
      <c r="H12" s="72">
        <v>0</v>
      </c>
      <c r="I12" s="72">
        <v>0</v>
      </c>
      <c r="J12" s="72">
        <f>F12+G12+H12+I12</f>
        <v>25.9</v>
      </c>
      <c r="K12" s="177">
        <v>5</v>
      </c>
    </row>
    <row r="13" spans="1:11" ht="15" x14ac:dyDescent="0.2">
      <c r="A13" s="22"/>
      <c r="B13" s="97"/>
      <c r="C13" s="31"/>
      <c r="D13" s="140"/>
      <c r="E13" s="74"/>
      <c r="F13" s="100"/>
      <c r="G13" s="100"/>
      <c r="H13" s="100"/>
      <c r="I13" s="100"/>
      <c r="J13" s="100"/>
      <c r="K13" s="141"/>
    </row>
    <row r="14" spans="1:11" ht="15" x14ac:dyDescent="0.25">
      <c r="B14" s="3" t="s">
        <v>92</v>
      </c>
      <c r="F14" s="186" t="s">
        <v>24</v>
      </c>
      <c r="G14" s="186"/>
      <c r="H14" s="20"/>
      <c r="I14" s="20" t="s">
        <v>245</v>
      </c>
    </row>
    <row r="15" spans="1:11" ht="15" x14ac:dyDescent="0.25">
      <c r="F15" s="86"/>
      <c r="G15" s="40"/>
      <c r="H15" s="11"/>
      <c r="I15" s="11"/>
    </row>
    <row r="16" spans="1:11" ht="15" x14ac:dyDescent="0.25">
      <c r="F16" s="86"/>
      <c r="G16" s="11"/>
      <c r="H16" s="11"/>
    </row>
    <row r="17" spans="2:9" ht="15.75" x14ac:dyDescent="0.25">
      <c r="B17" s="3" t="s">
        <v>93</v>
      </c>
      <c r="F17" s="86" t="s">
        <v>263</v>
      </c>
      <c r="G17" s="11"/>
      <c r="I17" s="2" t="s">
        <v>255</v>
      </c>
    </row>
  </sheetData>
  <sortState ref="B8:J12">
    <sortCondition descending="1" ref="J8:J12"/>
  </sortState>
  <mergeCells count="3">
    <mergeCell ref="F14:G14"/>
    <mergeCell ref="C1:I4"/>
    <mergeCell ref="E5:F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L4" sqref="L4"/>
    </sheetView>
  </sheetViews>
  <sheetFormatPr defaultRowHeight="12.75" x14ac:dyDescent="0.2"/>
  <cols>
    <col min="1" max="1" width="4.7109375" customWidth="1"/>
    <col min="2" max="2" width="26.85546875" customWidth="1"/>
    <col min="4" max="4" width="21" customWidth="1"/>
    <col min="5" max="5" width="18.42578125" customWidth="1"/>
    <col min="7" max="7" width="9.140625" style="11"/>
    <col min="9" max="9" width="11.42578125" customWidth="1"/>
  </cols>
  <sheetData>
    <row r="1" spans="1:10" ht="23.25" customHeight="1" x14ac:dyDescent="0.2">
      <c r="B1" s="187" t="s">
        <v>277</v>
      </c>
      <c r="C1" s="187"/>
      <c r="D1" s="187"/>
      <c r="E1" s="187"/>
      <c r="F1" s="187"/>
      <c r="G1" s="187"/>
      <c r="H1" s="117"/>
    </row>
    <row r="2" spans="1:10" ht="17.25" customHeight="1" x14ac:dyDescent="0.2">
      <c r="B2" s="187"/>
      <c r="C2" s="187"/>
      <c r="D2" s="187"/>
      <c r="E2" s="187"/>
      <c r="F2" s="187"/>
      <c r="G2" s="187"/>
      <c r="H2" s="117"/>
    </row>
    <row r="3" spans="1:10" x14ac:dyDescent="0.2">
      <c r="B3" s="117"/>
      <c r="C3" s="117"/>
      <c r="D3" s="117" t="s">
        <v>268</v>
      </c>
      <c r="E3" s="117"/>
      <c r="F3" s="117"/>
      <c r="G3" s="117"/>
      <c r="H3" s="117"/>
    </row>
    <row r="4" spans="1:10" ht="14.25" x14ac:dyDescent="0.2">
      <c r="A4" s="107"/>
      <c r="B4" s="107" t="s">
        <v>270</v>
      </c>
      <c r="C4" s="189"/>
      <c r="D4" s="189"/>
      <c r="E4" s="81"/>
      <c r="F4" s="81"/>
      <c r="G4" s="25"/>
      <c r="H4" s="11"/>
    </row>
    <row r="5" spans="1:10" ht="14.25" x14ac:dyDescent="0.2">
      <c r="A5" s="13" t="s">
        <v>81</v>
      </c>
      <c r="B5" s="37" t="s">
        <v>82</v>
      </c>
      <c r="C5" s="14" t="s">
        <v>83</v>
      </c>
      <c r="D5" s="14" t="s">
        <v>84</v>
      </c>
      <c r="E5" s="14" t="s">
        <v>85</v>
      </c>
      <c r="F5" s="15" t="s">
        <v>94</v>
      </c>
      <c r="G5" s="15" t="s">
        <v>86</v>
      </c>
      <c r="H5" s="15" t="s">
        <v>87</v>
      </c>
      <c r="I5" s="15" t="s">
        <v>90</v>
      </c>
      <c r="J5" s="16" t="s">
        <v>91</v>
      </c>
    </row>
    <row r="6" spans="1:10" ht="38.25" x14ac:dyDescent="0.2">
      <c r="A6" s="17">
        <v>1</v>
      </c>
      <c r="B6" s="23" t="s">
        <v>37</v>
      </c>
      <c r="C6" s="18">
        <v>2010</v>
      </c>
      <c r="D6" s="28" t="s">
        <v>52</v>
      </c>
      <c r="E6" s="124" t="s">
        <v>323</v>
      </c>
      <c r="F6" s="98">
        <v>11.55</v>
      </c>
      <c r="G6" s="98">
        <v>10.5</v>
      </c>
      <c r="H6" s="98">
        <v>10.050000000000001</v>
      </c>
      <c r="I6" s="98">
        <f t="shared" ref="I6:I13" si="0">F6+G6+H6</f>
        <v>32.1</v>
      </c>
      <c r="J6" s="103">
        <v>1</v>
      </c>
    </row>
    <row r="7" spans="1:10" ht="21" customHeight="1" x14ac:dyDescent="0.2">
      <c r="A7" s="17">
        <f>A6+1</f>
        <v>2</v>
      </c>
      <c r="B7" s="23" t="s">
        <v>39</v>
      </c>
      <c r="C7" s="18">
        <v>2010</v>
      </c>
      <c r="D7" s="28" t="s">
        <v>243</v>
      </c>
      <c r="E7" s="123" t="s">
        <v>25</v>
      </c>
      <c r="F7" s="98">
        <v>10.15</v>
      </c>
      <c r="G7" s="98">
        <v>9.1999999999999993</v>
      </c>
      <c r="H7" s="98">
        <v>9.3000000000000007</v>
      </c>
      <c r="I7" s="98">
        <f t="shared" si="0"/>
        <v>28.650000000000002</v>
      </c>
      <c r="J7" s="103">
        <v>2</v>
      </c>
    </row>
    <row r="8" spans="1:10" ht="38.25" x14ac:dyDescent="0.2">
      <c r="A8" s="17">
        <f t="shared" ref="A8:A13" si="1">A7+1</f>
        <v>3</v>
      </c>
      <c r="B8" s="23" t="s">
        <v>35</v>
      </c>
      <c r="C8" s="18">
        <v>2010</v>
      </c>
      <c r="D8" s="28" t="s">
        <v>213</v>
      </c>
      <c r="E8" s="124" t="s">
        <v>300</v>
      </c>
      <c r="F8" s="98">
        <v>9.6999999999999993</v>
      </c>
      <c r="G8" s="98">
        <v>7.95</v>
      </c>
      <c r="H8" s="98">
        <v>7.95</v>
      </c>
      <c r="I8" s="98">
        <f t="shared" si="0"/>
        <v>25.599999999999998</v>
      </c>
      <c r="J8" s="103">
        <v>3</v>
      </c>
    </row>
    <row r="9" spans="1:10" ht="15" x14ac:dyDescent="0.2">
      <c r="A9" s="17">
        <f t="shared" si="1"/>
        <v>4</v>
      </c>
      <c r="B9" s="23" t="s">
        <v>211</v>
      </c>
      <c r="C9" s="18">
        <v>2010</v>
      </c>
      <c r="D9" s="28" t="s">
        <v>210</v>
      </c>
      <c r="E9" s="123" t="s">
        <v>20</v>
      </c>
      <c r="F9" s="98">
        <v>8.9499999999999993</v>
      </c>
      <c r="G9" s="98">
        <v>6.1</v>
      </c>
      <c r="H9" s="98">
        <v>10.3</v>
      </c>
      <c r="I9" s="98">
        <f t="shared" si="0"/>
        <v>25.35</v>
      </c>
      <c r="J9" s="103">
        <v>4</v>
      </c>
    </row>
    <row r="10" spans="1:10" ht="15.75" customHeight="1" x14ac:dyDescent="0.2">
      <c r="A10" s="17">
        <f t="shared" si="1"/>
        <v>5</v>
      </c>
      <c r="B10" s="23" t="s">
        <v>142</v>
      </c>
      <c r="C10" s="18">
        <v>2010</v>
      </c>
      <c r="D10" s="28" t="s">
        <v>243</v>
      </c>
      <c r="E10" s="123" t="s">
        <v>25</v>
      </c>
      <c r="F10" s="98">
        <v>10.199999999999999</v>
      </c>
      <c r="G10" s="98">
        <v>6.35</v>
      </c>
      <c r="H10" s="98">
        <v>6.2</v>
      </c>
      <c r="I10" s="98">
        <f t="shared" si="0"/>
        <v>22.749999999999996</v>
      </c>
      <c r="J10" s="103">
        <v>5</v>
      </c>
    </row>
    <row r="11" spans="1:10" ht="15" x14ac:dyDescent="0.2">
      <c r="A11" s="17">
        <f t="shared" si="1"/>
        <v>6</v>
      </c>
      <c r="B11" s="23" t="s">
        <v>212</v>
      </c>
      <c r="C11" s="18">
        <v>2010</v>
      </c>
      <c r="D11" s="28" t="s">
        <v>243</v>
      </c>
      <c r="E11" s="123" t="s">
        <v>25</v>
      </c>
      <c r="F11" s="98">
        <v>8.25</v>
      </c>
      <c r="G11" s="98">
        <v>7.1</v>
      </c>
      <c r="H11" s="98">
        <v>6.8</v>
      </c>
      <c r="I11" s="98">
        <f t="shared" si="0"/>
        <v>22.15</v>
      </c>
      <c r="J11" s="103">
        <v>6</v>
      </c>
    </row>
    <row r="12" spans="1:10" ht="38.25" x14ac:dyDescent="0.2">
      <c r="A12" s="17">
        <f t="shared" si="1"/>
        <v>7</v>
      </c>
      <c r="B12" s="23" t="s">
        <v>227</v>
      </c>
      <c r="C12" s="18">
        <v>2010</v>
      </c>
      <c r="D12" s="28" t="s">
        <v>52</v>
      </c>
      <c r="E12" s="124" t="s">
        <v>235</v>
      </c>
      <c r="F12" s="98">
        <v>8.85</v>
      </c>
      <c r="G12" s="98">
        <v>8.5</v>
      </c>
      <c r="H12" s="98">
        <v>0</v>
      </c>
      <c r="I12" s="98">
        <f t="shared" si="0"/>
        <v>17.350000000000001</v>
      </c>
      <c r="J12" s="130">
        <v>7</v>
      </c>
    </row>
    <row r="13" spans="1:10" ht="38.25" x14ac:dyDescent="0.25">
      <c r="A13" s="17">
        <f t="shared" si="1"/>
        <v>8</v>
      </c>
      <c r="B13" s="38" t="s">
        <v>232</v>
      </c>
      <c r="C13" s="14">
        <v>2010</v>
      </c>
      <c r="D13" s="28" t="s">
        <v>52</v>
      </c>
      <c r="E13" s="124" t="s">
        <v>233</v>
      </c>
      <c r="F13" s="98">
        <v>8.3000000000000007</v>
      </c>
      <c r="G13" s="98">
        <v>6.2</v>
      </c>
      <c r="H13" s="98">
        <v>0</v>
      </c>
      <c r="I13" s="98">
        <f t="shared" si="0"/>
        <v>14.5</v>
      </c>
      <c r="J13" s="130">
        <v>8</v>
      </c>
    </row>
    <row r="15" spans="1:10" ht="15" x14ac:dyDescent="0.2">
      <c r="A15" s="22"/>
      <c r="B15" s="152"/>
      <c r="C15" s="21"/>
      <c r="D15" s="140"/>
      <c r="E15" s="153"/>
      <c r="F15" s="154"/>
      <c r="G15" s="154"/>
      <c r="H15" s="154"/>
      <c r="I15" s="155"/>
    </row>
    <row r="16" spans="1:10" ht="21" customHeight="1" x14ac:dyDescent="0.25">
      <c r="A16" s="50"/>
      <c r="B16" s="54" t="s">
        <v>92</v>
      </c>
      <c r="C16" s="40"/>
      <c r="D16" s="40"/>
      <c r="E16" s="40"/>
      <c r="F16" s="150" t="s">
        <v>24</v>
      </c>
      <c r="G16" s="150"/>
      <c r="H16" s="151" t="s">
        <v>253</v>
      </c>
    </row>
    <row r="17" spans="1:10" ht="22.5" customHeight="1" x14ac:dyDescent="0.25">
      <c r="A17" s="40"/>
      <c r="B17" s="40"/>
      <c r="C17" s="40"/>
      <c r="D17" s="40"/>
      <c r="E17" s="40"/>
      <c r="F17" s="40"/>
      <c r="G17" s="40"/>
      <c r="H17" s="55"/>
      <c r="I17" s="21"/>
    </row>
    <row r="18" spans="1:10" ht="19.5" customHeight="1" x14ac:dyDescent="0.25">
      <c r="A18" s="40"/>
      <c r="B18" s="54" t="s">
        <v>93</v>
      </c>
      <c r="C18" s="40"/>
      <c r="D18" s="40"/>
      <c r="E18" s="40"/>
      <c r="F18" s="86" t="s">
        <v>137</v>
      </c>
      <c r="G18" s="40"/>
      <c r="H18" s="55"/>
      <c r="I18" s="21"/>
    </row>
    <row r="19" spans="1:10" ht="30" customHeight="1" x14ac:dyDescent="0.2">
      <c r="A19" s="22"/>
      <c r="B19" s="187" t="s">
        <v>277</v>
      </c>
      <c r="C19" s="187"/>
      <c r="D19" s="187"/>
      <c r="E19" s="187"/>
      <c r="F19" s="187"/>
      <c r="G19" s="187"/>
      <c r="H19" s="187"/>
      <c r="I19" s="187"/>
    </row>
    <row r="20" spans="1:10" x14ac:dyDescent="0.2">
      <c r="B20" s="187"/>
      <c r="C20" s="187"/>
      <c r="D20" s="187"/>
      <c r="E20" s="187"/>
      <c r="F20" s="187"/>
      <c r="G20" s="187"/>
      <c r="H20" s="187"/>
      <c r="I20" s="187"/>
    </row>
    <row r="21" spans="1:10" x14ac:dyDescent="0.2">
      <c r="B21" s="117"/>
      <c r="C21" s="117"/>
      <c r="D21" s="117" t="s">
        <v>269</v>
      </c>
      <c r="E21" s="117"/>
      <c r="F21" s="117"/>
      <c r="G21" s="117"/>
      <c r="H21" s="117"/>
    </row>
    <row r="22" spans="1:10" s="114" customFormat="1" ht="15" x14ac:dyDescent="0.2">
      <c r="A22" s="35"/>
      <c r="B22" s="122" t="s">
        <v>271</v>
      </c>
      <c r="C22" s="118"/>
      <c r="D22" s="118"/>
      <c r="E22" s="118"/>
      <c r="F22" s="119"/>
      <c r="G22" s="119"/>
      <c r="H22" s="120"/>
    </row>
    <row r="23" spans="1:10" ht="14.25" x14ac:dyDescent="0.2">
      <c r="A23" s="17" t="s">
        <v>81</v>
      </c>
      <c r="B23" s="37" t="s">
        <v>82</v>
      </c>
      <c r="C23" s="14" t="s">
        <v>83</v>
      </c>
      <c r="D23" s="14" t="s">
        <v>84</v>
      </c>
      <c r="E23" s="14" t="s">
        <v>85</v>
      </c>
      <c r="F23" s="15" t="s">
        <v>94</v>
      </c>
      <c r="G23" s="15" t="s">
        <v>86</v>
      </c>
      <c r="H23" s="15" t="s">
        <v>87</v>
      </c>
      <c r="I23" s="15" t="s">
        <v>90</v>
      </c>
      <c r="J23" s="16" t="s">
        <v>91</v>
      </c>
    </row>
    <row r="24" spans="1:10" ht="25.5" x14ac:dyDescent="0.2">
      <c r="A24" s="17">
        <v>1</v>
      </c>
      <c r="B24" s="23" t="s">
        <v>31</v>
      </c>
      <c r="C24" s="18">
        <v>2009</v>
      </c>
      <c r="D24" s="60" t="s">
        <v>1</v>
      </c>
      <c r="E24" s="123" t="s">
        <v>225</v>
      </c>
      <c r="F24" s="98">
        <v>10.199999999999999</v>
      </c>
      <c r="G24" s="98">
        <v>9.4</v>
      </c>
      <c r="H24" s="98">
        <v>9.9</v>
      </c>
      <c r="I24" s="98">
        <f t="shared" ref="I24:I31" si="2">F24+G24+H24</f>
        <v>29.5</v>
      </c>
      <c r="J24" s="103">
        <v>1</v>
      </c>
    </row>
    <row r="25" spans="1:10" ht="35.25" customHeight="1" x14ac:dyDescent="0.2">
      <c r="A25" s="17">
        <f t="shared" ref="A25:A31" si="3">A24+1</f>
        <v>2</v>
      </c>
      <c r="B25" s="23" t="s">
        <v>32</v>
      </c>
      <c r="C25" s="18">
        <v>2009</v>
      </c>
      <c r="D25" s="60" t="s">
        <v>214</v>
      </c>
      <c r="E25" s="124" t="s">
        <v>300</v>
      </c>
      <c r="F25" s="98">
        <v>9.4</v>
      </c>
      <c r="G25" s="98">
        <v>9.15</v>
      </c>
      <c r="H25" s="98">
        <v>9.65</v>
      </c>
      <c r="I25" s="98">
        <f t="shared" si="2"/>
        <v>28.200000000000003</v>
      </c>
      <c r="J25" s="103">
        <v>2</v>
      </c>
    </row>
    <row r="26" spans="1:10" ht="38.25" x14ac:dyDescent="0.2">
      <c r="A26" s="17">
        <f t="shared" si="3"/>
        <v>3</v>
      </c>
      <c r="B26" s="23" t="s">
        <v>33</v>
      </c>
      <c r="C26" s="18">
        <v>2009</v>
      </c>
      <c r="D26" s="60" t="s">
        <v>214</v>
      </c>
      <c r="E26" s="124" t="s">
        <v>300</v>
      </c>
      <c r="F26" s="98">
        <v>9.75</v>
      </c>
      <c r="G26" s="98">
        <v>10.45</v>
      </c>
      <c r="H26" s="98">
        <v>7.9</v>
      </c>
      <c r="I26" s="98">
        <f t="shared" si="2"/>
        <v>28.1</v>
      </c>
      <c r="J26" s="103">
        <v>3</v>
      </c>
    </row>
    <row r="27" spans="1:10" ht="37.5" customHeight="1" x14ac:dyDescent="0.2">
      <c r="A27" s="17">
        <f t="shared" si="3"/>
        <v>4</v>
      </c>
      <c r="B27" s="23" t="s">
        <v>145</v>
      </c>
      <c r="C27" s="18">
        <v>2009</v>
      </c>
      <c r="D27" s="60" t="s">
        <v>51</v>
      </c>
      <c r="E27" s="123" t="s">
        <v>321</v>
      </c>
      <c r="F27" s="98">
        <v>10.199999999999999</v>
      </c>
      <c r="G27" s="98">
        <v>7.7</v>
      </c>
      <c r="H27" s="98">
        <v>9.1</v>
      </c>
      <c r="I27" s="98">
        <f t="shared" si="2"/>
        <v>27</v>
      </c>
      <c r="J27" s="103">
        <v>4</v>
      </c>
    </row>
    <row r="28" spans="1:10" ht="45.75" customHeight="1" x14ac:dyDescent="0.2">
      <c r="A28" s="17">
        <f t="shared" si="3"/>
        <v>5</v>
      </c>
      <c r="B28" s="23" t="s">
        <v>38</v>
      </c>
      <c r="C28" s="18">
        <v>2009</v>
      </c>
      <c r="D28" s="60" t="s">
        <v>214</v>
      </c>
      <c r="E28" s="123" t="s">
        <v>236</v>
      </c>
      <c r="F28" s="98">
        <v>9.65</v>
      </c>
      <c r="G28" s="98">
        <v>6.1</v>
      </c>
      <c r="H28" s="98">
        <v>9.5500000000000007</v>
      </c>
      <c r="I28" s="98">
        <f t="shared" si="2"/>
        <v>25.3</v>
      </c>
      <c r="J28" s="103">
        <v>5</v>
      </c>
    </row>
    <row r="29" spans="1:10" ht="15" x14ac:dyDescent="0.2">
      <c r="A29" s="17">
        <f t="shared" si="3"/>
        <v>6</v>
      </c>
      <c r="B29" s="23" t="s">
        <v>143</v>
      </c>
      <c r="C29" s="18">
        <v>2009</v>
      </c>
      <c r="D29" s="60" t="s">
        <v>51</v>
      </c>
      <c r="E29" s="123" t="s">
        <v>321</v>
      </c>
      <c r="F29" s="98">
        <v>10.65</v>
      </c>
      <c r="G29" s="98">
        <v>4.5999999999999996</v>
      </c>
      <c r="H29" s="98">
        <v>9.15</v>
      </c>
      <c r="I29" s="98">
        <f t="shared" si="2"/>
        <v>24.4</v>
      </c>
      <c r="J29" s="103">
        <v>6</v>
      </c>
    </row>
    <row r="30" spans="1:10" ht="15" x14ac:dyDescent="0.2">
      <c r="A30" s="17">
        <f t="shared" si="3"/>
        <v>7</v>
      </c>
      <c r="B30" s="23" t="s">
        <v>228</v>
      </c>
      <c r="C30" s="18">
        <v>2009</v>
      </c>
      <c r="D30" s="60" t="s">
        <v>1</v>
      </c>
      <c r="E30" s="123" t="s">
        <v>21</v>
      </c>
      <c r="F30" s="98">
        <v>9.65</v>
      </c>
      <c r="G30" s="98">
        <v>6.6</v>
      </c>
      <c r="H30" s="98">
        <v>7.8</v>
      </c>
      <c r="I30" s="98">
        <f t="shared" si="2"/>
        <v>24.05</v>
      </c>
      <c r="J30" s="130">
        <v>7</v>
      </c>
    </row>
    <row r="31" spans="1:10" ht="15" x14ac:dyDescent="0.2">
      <c r="A31" s="17">
        <f t="shared" si="3"/>
        <v>8</v>
      </c>
      <c r="B31" s="23" t="s">
        <v>272</v>
      </c>
      <c r="C31" s="18">
        <v>2009</v>
      </c>
      <c r="D31" s="60" t="s">
        <v>51</v>
      </c>
      <c r="E31" s="123" t="s">
        <v>321</v>
      </c>
      <c r="F31" s="98">
        <v>9.4499999999999993</v>
      </c>
      <c r="G31" s="98">
        <v>8.5500000000000007</v>
      </c>
      <c r="H31" s="98">
        <v>0</v>
      </c>
      <c r="I31" s="98">
        <f t="shared" si="2"/>
        <v>18</v>
      </c>
      <c r="J31" s="130">
        <v>8</v>
      </c>
    </row>
    <row r="32" spans="1:10" ht="16.5" customHeight="1" x14ac:dyDescent="0.25">
      <c r="B32" s="54" t="s">
        <v>92</v>
      </c>
      <c r="C32" s="40"/>
      <c r="D32" s="40"/>
      <c r="E32" s="40"/>
      <c r="F32" s="190" t="s">
        <v>24</v>
      </c>
      <c r="G32" s="190"/>
      <c r="H32" s="94" t="s">
        <v>253</v>
      </c>
    </row>
    <row r="33" spans="2:9" ht="15" x14ac:dyDescent="0.25">
      <c r="B33" s="40"/>
      <c r="C33" s="40"/>
      <c r="D33" s="40"/>
      <c r="E33" s="40"/>
      <c r="F33" s="40"/>
      <c r="G33" s="40"/>
      <c r="H33" s="55"/>
    </row>
    <row r="34" spans="2:9" ht="15" x14ac:dyDescent="0.25">
      <c r="B34" s="54" t="s">
        <v>93</v>
      </c>
      <c r="C34" s="40"/>
      <c r="D34" s="40"/>
      <c r="E34" s="40"/>
      <c r="F34" s="86" t="s">
        <v>311</v>
      </c>
      <c r="G34" s="40"/>
      <c r="H34" s="55"/>
    </row>
    <row r="44" spans="2:9" ht="15" x14ac:dyDescent="0.2">
      <c r="G44" s="23"/>
      <c r="H44" s="18"/>
      <c r="I44" s="60"/>
    </row>
  </sheetData>
  <sortState ref="B24:I31">
    <sortCondition descending="1" ref="I24:I31"/>
  </sortState>
  <mergeCells count="4">
    <mergeCell ref="C4:D4"/>
    <mergeCell ref="F32:G32"/>
    <mergeCell ref="B19:I20"/>
    <mergeCell ref="B1:G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L10" sqref="L10"/>
    </sheetView>
  </sheetViews>
  <sheetFormatPr defaultRowHeight="12.75" x14ac:dyDescent="0.2"/>
  <cols>
    <col min="1" max="1" width="3.85546875" customWidth="1"/>
    <col min="2" max="2" width="22" customWidth="1"/>
    <col min="3" max="3" width="9.28515625" customWidth="1"/>
    <col min="4" max="4" width="16.7109375" customWidth="1"/>
    <col min="5" max="5" width="21.7109375" customWidth="1"/>
    <col min="6" max="6" width="8" customWidth="1"/>
    <col min="7" max="7" width="8" style="11" customWidth="1"/>
    <col min="8" max="8" width="8.42578125" customWidth="1"/>
    <col min="9" max="9" width="9.140625" customWidth="1"/>
    <col min="10" max="10" width="9.42578125" style="11" customWidth="1"/>
  </cols>
  <sheetData>
    <row r="1" spans="1:12" ht="34.5" customHeight="1" x14ac:dyDescent="0.2">
      <c r="C1" s="187" t="s">
        <v>277</v>
      </c>
      <c r="D1" s="187"/>
      <c r="E1" s="187"/>
      <c r="F1" s="187"/>
      <c r="G1" s="187"/>
      <c r="H1" s="187"/>
      <c r="I1" s="187"/>
      <c r="J1" s="187"/>
    </row>
    <row r="2" spans="1:12" ht="14.25" customHeight="1" x14ac:dyDescent="0.2">
      <c r="C2" s="187"/>
      <c r="D2" s="187"/>
      <c r="E2" s="187"/>
      <c r="F2" s="187"/>
      <c r="G2" s="187"/>
      <c r="H2" s="187"/>
      <c r="I2" s="187"/>
      <c r="J2" s="187"/>
    </row>
    <row r="3" spans="1:12" ht="14.25" customHeight="1" x14ac:dyDescent="0.2">
      <c r="C3" s="96"/>
      <c r="D3" s="96"/>
      <c r="E3" s="96" t="s">
        <v>273</v>
      </c>
      <c r="F3" s="96"/>
      <c r="G3" s="96"/>
      <c r="H3" s="96"/>
      <c r="I3" s="96"/>
      <c r="J3" s="96"/>
    </row>
    <row r="4" spans="1:12" ht="13.5" customHeight="1" x14ac:dyDescent="0.25">
      <c r="A4" s="1"/>
      <c r="B4" s="33" t="s">
        <v>274</v>
      </c>
      <c r="C4" s="2"/>
      <c r="D4" s="2"/>
      <c r="E4" s="2"/>
      <c r="F4" s="12"/>
      <c r="G4" s="12"/>
      <c r="H4" s="12"/>
      <c r="I4" s="12"/>
    </row>
    <row r="5" spans="1:12" ht="14.25" x14ac:dyDescent="0.2">
      <c r="A5" s="13" t="s">
        <v>81</v>
      </c>
      <c r="B5" s="37" t="s">
        <v>82</v>
      </c>
      <c r="C5" s="14" t="s">
        <v>83</v>
      </c>
      <c r="D5" s="14" t="s">
        <v>84</v>
      </c>
      <c r="E5" s="14" t="s">
        <v>85</v>
      </c>
      <c r="F5" s="98" t="s">
        <v>94</v>
      </c>
      <c r="G5" s="98" t="s">
        <v>86</v>
      </c>
      <c r="H5" s="98" t="s">
        <v>87</v>
      </c>
      <c r="I5" s="83" t="s">
        <v>88</v>
      </c>
      <c r="J5" s="98" t="s">
        <v>90</v>
      </c>
      <c r="K5" s="17" t="s">
        <v>91</v>
      </c>
    </row>
    <row r="6" spans="1:12" ht="35.25" customHeight="1" x14ac:dyDescent="0.2">
      <c r="A6" s="17">
        <v>1</v>
      </c>
      <c r="B6" s="23" t="s">
        <v>0</v>
      </c>
      <c r="C6" s="18">
        <v>2008</v>
      </c>
      <c r="D6" s="28" t="s">
        <v>52</v>
      </c>
      <c r="E6" s="29" t="s">
        <v>23</v>
      </c>
      <c r="F6" s="72">
        <v>12.1</v>
      </c>
      <c r="G6" s="72">
        <v>11.4</v>
      </c>
      <c r="H6" s="72">
        <v>12.95</v>
      </c>
      <c r="I6" s="115">
        <v>12.2</v>
      </c>
      <c r="J6" s="72">
        <f>F6+G6+H6+I6</f>
        <v>48.650000000000006</v>
      </c>
      <c r="K6" s="105">
        <v>1</v>
      </c>
    </row>
    <row r="7" spans="1:12" ht="26.25" customHeight="1" x14ac:dyDescent="0.2">
      <c r="A7" s="17">
        <f>A6+1</f>
        <v>2</v>
      </c>
      <c r="B7" s="23" t="s">
        <v>43</v>
      </c>
      <c r="C7" s="18">
        <v>2008</v>
      </c>
      <c r="D7" s="34" t="s">
        <v>52</v>
      </c>
      <c r="E7" s="29" t="s">
        <v>237</v>
      </c>
      <c r="F7" s="72">
        <v>12.65</v>
      </c>
      <c r="G7" s="72">
        <v>12.4</v>
      </c>
      <c r="H7" s="72">
        <v>11.3</v>
      </c>
      <c r="I7" s="115">
        <v>11</v>
      </c>
      <c r="J7" s="72">
        <f>F7+G7+H7+I7</f>
        <v>47.35</v>
      </c>
      <c r="K7" s="105">
        <v>2</v>
      </c>
    </row>
    <row r="8" spans="1:12" ht="32.25" customHeight="1" x14ac:dyDescent="0.2">
      <c r="A8" s="17">
        <f t="shared" ref="A8:A10" si="0">A7+1</f>
        <v>3</v>
      </c>
      <c r="B8" s="23" t="s">
        <v>30</v>
      </c>
      <c r="C8" s="18">
        <v>2008</v>
      </c>
      <c r="D8" s="34" t="s">
        <v>210</v>
      </c>
      <c r="E8" s="30" t="s">
        <v>254</v>
      </c>
      <c r="F8" s="72">
        <v>11.05</v>
      </c>
      <c r="G8" s="72">
        <v>9.9499999999999993</v>
      </c>
      <c r="H8" s="72">
        <v>8.4</v>
      </c>
      <c r="I8" s="115">
        <v>7.8</v>
      </c>
      <c r="J8" s="72">
        <f>F8+G8+H8+I8</f>
        <v>37.199999999999996</v>
      </c>
      <c r="K8" s="105">
        <v>3</v>
      </c>
    </row>
    <row r="9" spans="1:12" ht="21.75" customHeight="1" x14ac:dyDescent="0.2">
      <c r="A9" s="17">
        <f t="shared" si="0"/>
        <v>4</v>
      </c>
      <c r="B9" s="23" t="s">
        <v>226</v>
      </c>
      <c r="C9" s="18">
        <v>2008</v>
      </c>
      <c r="D9" s="34" t="s">
        <v>1</v>
      </c>
      <c r="E9" s="29" t="s">
        <v>21</v>
      </c>
      <c r="F9" s="72">
        <v>9.9499999999999993</v>
      </c>
      <c r="G9" s="72">
        <v>8.8000000000000007</v>
      </c>
      <c r="H9" s="72">
        <v>8.6</v>
      </c>
      <c r="I9" s="115">
        <v>8.9</v>
      </c>
      <c r="J9" s="72">
        <f>F9+G9+H9+I9</f>
        <v>36.25</v>
      </c>
      <c r="K9" s="105">
        <v>4</v>
      </c>
    </row>
    <row r="10" spans="1:12" ht="30" customHeight="1" x14ac:dyDescent="0.2">
      <c r="A10" s="17">
        <f t="shared" si="0"/>
        <v>5</v>
      </c>
      <c r="B10" s="23" t="s">
        <v>57</v>
      </c>
      <c r="C10" s="18">
        <v>2008</v>
      </c>
      <c r="D10" s="34" t="s">
        <v>52</v>
      </c>
      <c r="E10" s="29" t="s">
        <v>23</v>
      </c>
      <c r="F10" s="72">
        <v>10.1</v>
      </c>
      <c r="G10" s="72">
        <v>8.25</v>
      </c>
      <c r="H10" s="72">
        <v>0</v>
      </c>
      <c r="I10" s="115">
        <v>0</v>
      </c>
      <c r="J10" s="72">
        <f>F10+G10+H10+I10</f>
        <v>18.350000000000001</v>
      </c>
      <c r="K10" s="105">
        <v>5</v>
      </c>
    </row>
    <row r="12" spans="1:12" ht="15" x14ac:dyDescent="0.25">
      <c r="A12" s="19"/>
      <c r="B12" s="3" t="s">
        <v>92</v>
      </c>
      <c r="F12" s="150" t="s">
        <v>24</v>
      </c>
      <c r="G12" s="150"/>
      <c r="H12" s="151" t="s">
        <v>253</v>
      </c>
      <c r="I12" s="20"/>
      <c r="J12" s="20"/>
      <c r="K12" s="20"/>
      <c r="L12" s="21"/>
    </row>
    <row r="13" spans="1:12" ht="15" x14ac:dyDescent="0.25">
      <c r="B13" s="3"/>
      <c r="F13" s="86"/>
      <c r="G13" s="55"/>
      <c r="H13" s="11"/>
      <c r="I13" s="11"/>
      <c r="K13" s="11"/>
    </row>
    <row r="14" spans="1:12" ht="15" x14ac:dyDescent="0.25">
      <c r="B14" s="3" t="s">
        <v>93</v>
      </c>
      <c r="F14" s="86" t="s">
        <v>137</v>
      </c>
      <c r="H14" s="11"/>
      <c r="I14" s="11"/>
    </row>
    <row r="17" ht="32.25" customHeight="1" x14ac:dyDescent="0.2"/>
    <row r="18" ht="26.25" customHeight="1" x14ac:dyDescent="0.2"/>
  </sheetData>
  <sortState ref="B6:J10">
    <sortCondition descending="1" ref="J6:J10"/>
  </sortState>
  <mergeCells count="1">
    <mergeCell ref="C1:J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6"/>
  <sheetViews>
    <sheetView topLeftCell="A127" workbookViewId="0">
      <selection activeCell="G136" sqref="G136"/>
    </sheetView>
  </sheetViews>
  <sheetFormatPr defaultRowHeight="12.75" x14ac:dyDescent="0.2"/>
  <cols>
    <col min="2" max="2" width="4.85546875" customWidth="1"/>
    <col min="3" max="3" width="28.7109375" customWidth="1"/>
  </cols>
  <sheetData>
    <row r="2" spans="2:4" ht="15.75" x14ac:dyDescent="0.2">
      <c r="B2" s="89"/>
      <c r="C2" s="89" t="s">
        <v>138</v>
      </c>
      <c r="D2" s="89"/>
    </row>
    <row r="4" spans="2:4" ht="15.75" x14ac:dyDescent="0.2">
      <c r="B4" s="6" t="s">
        <v>186</v>
      </c>
    </row>
    <row r="5" spans="2:4" ht="15" x14ac:dyDescent="0.2">
      <c r="B5" s="90"/>
      <c r="C5" s="5"/>
      <c r="D5" s="5"/>
    </row>
    <row r="6" spans="2:4" ht="15" x14ac:dyDescent="0.2">
      <c r="B6" s="90">
        <f>B5+1</f>
        <v>1</v>
      </c>
      <c r="C6" s="5" t="s">
        <v>157</v>
      </c>
      <c r="D6" s="5" t="s">
        <v>128</v>
      </c>
    </row>
    <row r="7" spans="2:4" ht="15" x14ac:dyDescent="0.2">
      <c r="B7" s="90">
        <f t="shared" ref="B7:B16" si="0">B6+1</f>
        <v>2</v>
      </c>
      <c r="C7" s="5" t="s">
        <v>158</v>
      </c>
      <c r="D7" s="5" t="s">
        <v>49</v>
      </c>
    </row>
    <row r="8" spans="2:4" ht="15" x14ac:dyDescent="0.2">
      <c r="B8" s="90">
        <f t="shared" si="0"/>
        <v>3</v>
      </c>
      <c r="C8" s="5" t="s">
        <v>159</v>
      </c>
      <c r="D8" s="5" t="s">
        <v>51</v>
      </c>
    </row>
    <row r="9" spans="2:4" ht="15" x14ac:dyDescent="0.2">
      <c r="B9" s="90">
        <f t="shared" si="0"/>
        <v>4</v>
      </c>
      <c r="C9" s="5" t="s">
        <v>160</v>
      </c>
      <c r="D9" s="5" t="s">
        <v>51</v>
      </c>
    </row>
    <row r="10" spans="2:4" ht="15" x14ac:dyDescent="0.2">
      <c r="B10" s="90">
        <f t="shared" si="0"/>
        <v>5</v>
      </c>
      <c r="C10" s="5" t="s">
        <v>161</v>
      </c>
      <c r="D10" s="5" t="s">
        <v>51</v>
      </c>
    </row>
    <row r="11" spans="2:4" ht="15" x14ac:dyDescent="0.2">
      <c r="B11" s="90">
        <f t="shared" si="0"/>
        <v>6</v>
      </c>
      <c r="C11" s="5" t="s">
        <v>162</v>
      </c>
      <c r="D11" s="5" t="s">
        <v>51</v>
      </c>
    </row>
    <row r="12" spans="2:4" ht="15" x14ac:dyDescent="0.2">
      <c r="B12" s="90">
        <f t="shared" si="0"/>
        <v>7</v>
      </c>
      <c r="C12" s="5" t="s">
        <v>163</v>
      </c>
      <c r="D12" s="5" t="s">
        <v>51</v>
      </c>
    </row>
    <row r="13" spans="2:4" ht="15" x14ac:dyDescent="0.2">
      <c r="B13" s="90">
        <f t="shared" si="0"/>
        <v>8</v>
      </c>
      <c r="C13" s="5" t="s">
        <v>166</v>
      </c>
      <c r="D13" s="5" t="s">
        <v>128</v>
      </c>
    </row>
    <row r="14" spans="2:4" ht="15" x14ac:dyDescent="0.2">
      <c r="B14" s="90">
        <f t="shared" si="0"/>
        <v>9</v>
      </c>
      <c r="C14" s="5" t="s">
        <v>167</v>
      </c>
      <c r="D14" s="5" t="s">
        <v>51</v>
      </c>
    </row>
    <row r="15" spans="2:4" ht="15" x14ac:dyDescent="0.2">
      <c r="B15" s="90">
        <f t="shared" si="0"/>
        <v>10</v>
      </c>
      <c r="C15" s="5" t="s">
        <v>165</v>
      </c>
      <c r="D15" s="5" t="s">
        <v>121</v>
      </c>
    </row>
    <row r="16" spans="2:4" ht="15" x14ac:dyDescent="0.2">
      <c r="B16" s="90">
        <f t="shared" si="0"/>
        <v>11</v>
      </c>
      <c r="C16" s="5" t="s">
        <v>164</v>
      </c>
      <c r="D16" s="5" t="s">
        <v>51</v>
      </c>
    </row>
    <row r="20" spans="2:4" ht="15.75" x14ac:dyDescent="0.2">
      <c r="B20" s="6" t="s">
        <v>187</v>
      </c>
    </row>
    <row r="21" spans="2:4" ht="15" x14ac:dyDescent="0.2">
      <c r="B21" s="90">
        <v>1</v>
      </c>
      <c r="C21" s="5" t="s">
        <v>140</v>
      </c>
      <c r="D21" s="5" t="s">
        <v>49</v>
      </c>
    </row>
    <row r="22" spans="2:4" ht="15" x14ac:dyDescent="0.2">
      <c r="B22" s="90">
        <f>B21+1</f>
        <v>2</v>
      </c>
      <c r="C22" s="5" t="s">
        <v>139</v>
      </c>
      <c r="D22" s="5" t="s">
        <v>56</v>
      </c>
    </row>
    <row r="23" spans="2:4" ht="15" x14ac:dyDescent="0.2">
      <c r="B23" s="90">
        <f t="shared" ref="B23:B29" si="1">B22+1</f>
        <v>3</v>
      </c>
      <c r="C23" s="5" t="s">
        <v>211</v>
      </c>
      <c r="D23" s="5" t="s">
        <v>51</v>
      </c>
    </row>
    <row r="24" spans="2:4" ht="15" x14ac:dyDescent="0.2">
      <c r="B24" s="90">
        <f t="shared" si="1"/>
        <v>4</v>
      </c>
      <c r="C24" s="5" t="s">
        <v>36</v>
      </c>
      <c r="D24" s="5" t="s">
        <v>49</v>
      </c>
    </row>
    <row r="25" spans="2:4" ht="15" x14ac:dyDescent="0.2">
      <c r="B25" s="90">
        <f t="shared" si="1"/>
        <v>5</v>
      </c>
      <c r="C25" s="5" t="s">
        <v>35</v>
      </c>
      <c r="D25" s="5" t="s">
        <v>121</v>
      </c>
    </row>
    <row r="26" spans="2:4" ht="15" x14ac:dyDescent="0.2">
      <c r="B26" s="90">
        <f t="shared" si="1"/>
        <v>6</v>
      </c>
      <c r="C26" s="5" t="s">
        <v>142</v>
      </c>
      <c r="D26" s="5" t="s">
        <v>49</v>
      </c>
    </row>
    <row r="27" spans="2:4" ht="15" x14ac:dyDescent="0.2">
      <c r="B27" s="90">
        <f t="shared" si="1"/>
        <v>7</v>
      </c>
      <c r="C27" s="5" t="s">
        <v>141</v>
      </c>
      <c r="D27" s="5" t="s">
        <v>49</v>
      </c>
    </row>
    <row r="28" spans="2:4" ht="15" x14ac:dyDescent="0.2">
      <c r="B28" s="90">
        <f t="shared" si="1"/>
        <v>8</v>
      </c>
      <c r="C28" s="5" t="s">
        <v>39</v>
      </c>
      <c r="D28" s="5" t="s">
        <v>49</v>
      </c>
    </row>
    <row r="29" spans="2:4" ht="15" x14ac:dyDescent="0.2">
      <c r="B29" s="90">
        <f t="shared" si="1"/>
        <v>9</v>
      </c>
      <c r="C29" s="5" t="s">
        <v>37</v>
      </c>
      <c r="D29" s="5" t="s">
        <v>128</v>
      </c>
    </row>
    <row r="30" spans="2:4" ht="15" x14ac:dyDescent="0.2">
      <c r="B30" s="90"/>
      <c r="C30" s="5"/>
      <c r="D30" s="5"/>
    </row>
    <row r="31" spans="2:4" ht="15.75" x14ac:dyDescent="0.2">
      <c r="B31" s="6" t="s">
        <v>188</v>
      </c>
    </row>
    <row r="32" spans="2:4" ht="15" x14ac:dyDescent="0.2">
      <c r="B32" s="90">
        <v>1</v>
      </c>
      <c r="C32" s="5" t="s">
        <v>33</v>
      </c>
      <c r="D32" s="5" t="s">
        <v>121</v>
      </c>
    </row>
    <row r="33" spans="2:4" ht="15" x14ac:dyDescent="0.2">
      <c r="B33" s="90">
        <f>B32+1</f>
        <v>2</v>
      </c>
      <c r="C33" s="5" t="s">
        <v>31</v>
      </c>
      <c r="D33" s="5" t="s">
        <v>50</v>
      </c>
    </row>
    <row r="34" spans="2:4" ht="15" x14ac:dyDescent="0.2">
      <c r="B34" s="90">
        <f t="shared" ref="B34:B37" si="2">B33+1</f>
        <v>3</v>
      </c>
      <c r="C34" s="5" t="s">
        <v>143</v>
      </c>
      <c r="D34" s="5" t="s">
        <v>51</v>
      </c>
    </row>
    <row r="35" spans="2:4" ht="15" x14ac:dyDescent="0.2">
      <c r="B35" s="90">
        <f t="shared" si="2"/>
        <v>4</v>
      </c>
      <c r="C35" s="5" t="s">
        <v>144</v>
      </c>
      <c r="D35" s="5" t="s">
        <v>50</v>
      </c>
    </row>
    <row r="36" spans="2:4" ht="15" x14ac:dyDescent="0.2">
      <c r="B36" s="90">
        <f t="shared" si="2"/>
        <v>5</v>
      </c>
      <c r="C36" s="5" t="s">
        <v>34</v>
      </c>
      <c r="D36" s="5" t="s">
        <v>49</v>
      </c>
    </row>
    <row r="37" spans="2:4" ht="15" x14ac:dyDescent="0.2">
      <c r="B37" s="90">
        <f t="shared" si="2"/>
        <v>6</v>
      </c>
      <c r="C37" s="5" t="s">
        <v>145</v>
      </c>
      <c r="D37" s="5" t="s">
        <v>51</v>
      </c>
    </row>
    <row r="38" spans="2:4" x14ac:dyDescent="0.2">
      <c r="B38" s="84"/>
    </row>
    <row r="39" spans="2:4" ht="15.75" x14ac:dyDescent="0.2">
      <c r="B39" s="6" t="s">
        <v>189</v>
      </c>
    </row>
    <row r="40" spans="2:4" ht="15" x14ac:dyDescent="0.2">
      <c r="B40" s="90">
        <v>1</v>
      </c>
      <c r="C40" s="5" t="s">
        <v>146</v>
      </c>
      <c r="D40" s="5" t="s">
        <v>121</v>
      </c>
    </row>
    <row r="41" spans="2:4" ht="15" x14ac:dyDescent="0.2">
      <c r="B41" s="90">
        <f>B40+1</f>
        <v>2</v>
      </c>
      <c r="C41" s="5" t="s">
        <v>147</v>
      </c>
      <c r="D41" s="5" t="s">
        <v>49</v>
      </c>
    </row>
    <row r="42" spans="2:4" ht="15" x14ac:dyDescent="0.2">
      <c r="B42" s="90">
        <f t="shared" ref="B42:B50" si="3">B41+1</f>
        <v>3</v>
      </c>
      <c r="C42" s="5" t="s">
        <v>148</v>
      </c>
      <c r="D42" s="5" t="s">
        <v>50</v>
      </c>
    </row>
    <row r="43" spans="2:4" ht="15" x14ac:dyDescent="0.2">
      <c r="B43" s="90">
        <f t="shared" si="3"/>
        <v>4</v>
      </c>
      <c r="C43" s="5" t="s">
        <v>149</v>
      </c>
      <c r="D43" s="5" t="s">
        <v>51</v>
      </c>
    </row>
    <row r="44" spans="2:4" ht="15" x14ac:dyDescent="0.2">
      <c r="B44" s="90">
        <f t="shared" si="3"/>
        <v>5</v>
      </c>
      <c r="C44" s="5" t="s">
        <v>150</v>
      </c>
      <c r="D44" s="5" t="s">
        <v>121</v>
      </c>
    </row>
    <row r="45" spans="2:4" ht="15" x14ac:dyDescent="0.2">
      <c r="B45" s="90">
        <f t="shared" si="3"/>
        <v>6</v>
      </c>
      <c r="C45" s="5" t="s">
        <v>151</v>
      </c>
      <c r="D45" s="5" t="s">
        <v>49</v>
      </c>
    </row>
    <row r="46" spans="2:4" ht="15" x14ac:dyDescent="0.2">
      <c r="B46" s="90">
        <f t="shared" si="3"/>
        <v>7</v>
      </c>
      <c r="C46" s="5" t="s">
        <v>156</v>
      </c>
      <c r="D46" s="5" t="s">
        <v>121</v>
      </c>
    </row>
    <row r="47" spans="2:4" ht="15" x14ac:dyDescent="0.2">
      <c r="B47" s="90">
        <f t="shared" si="3"/>
        <v>8</v>
      </c>
      <c r="C47" s="5" t="s">
        <v>152</v>
      </c>
      <c r="D47" s="5" t="s">
        <v>121</v>
      </c>
    </row>
    <row r="48" spans="2:4" ht="15" x14ac:dyDescent="0.2">
      <c r="B48" s="90">
        <f t="shared" si="3"/>
        <v>9</v>
      </c>
      <c r="C48" s="5" t="s">
        <v>153</v>
      </c>
      <c r="D48" s="5" t="s">
        <v>121</v>
      </c>
    </row>
    <row r="49" spans="2:4" ht="15" x14ac:dyDescent="0.2">
      <c r="B49" s="90">
        <f t="shared" si="3"/>
        <v>10</v>
      </c>
      <c r="C49" s="5" t="s">
        <v>154</v>
      </c>
      <c r="D49" s="5" t="s">
        <v>49</v>
      </c>
    </row>
    <row r="50" spans="2:4" ht="15" x14ac:dyDescent="0.2">
      <c r="B50" s="90">
        <f t="shared" si="3"/>
        <v>11</v>
      </c>
      <c r="C50" s="5" t="s">
        <v>155</v>
      </c>
      <c r="D50" s="5" t="s">
        <v>121</v>
      </c>
    </row>
    <row r="51" spans="2:4" ht="15" x14ac:dyDescent="0.2">
      <c r="B51" s="90"/>
    </row>
    <row r="52" spans="2:4" ht="15.75" x14ac:dyDescent="0.2">
      <c r="B52" s="6" t="s">
        <v>190</v>
      </c>
    </row>
    <row r="53" spans="2:4" ht="15" x14ac:dyDescent="0.2">
      <c r="B53" s="90">
        <v>1</v>
      </c>
      <c r="C53" s="5" t="s">
        <v>168</v>
      </c>
      <c r="D53" s="5" t="s">
        <v>51</v>
      </c>
    </row>
    <row r="54" spans="2:4" ht="15" x14ac:dyDescent="0.2">
      <c r="B54" s="90">
        <f>B53+1</f>
        <v>2</v>
      </c>
      <c r="C54" s="5" t="s">
        <v>169</v>
      </c>
      <c r="D54" s="5" t="s">
        <v>121</v>
      </c>
    </row>
    <row r="55" spans="2:4" ht="15" x14ac:dyDescent="0.2">
      <c r="B55" s="90">
        <f t="shared" ref="B55:B64" si="4">B54+1</f>
        <v>3</v>
      </c>
      <c r="C55" s="5" t="s">
        <v>170</v>
      </c>
      <c r="D55" s="5" t="s">
        <v>51</v>
      </c>
    </row>
    <row r="56" spans="2:4" ht="15" x14ac:dyDescent="0.2">
      <c r="B56" s="90">
        <f t="shared" si="4"/>
        <v>4</v>
      </c>
      <c r="C56" s="5" t="s">
        <v>171</v>
      </c>
      <c r="D56" s="5" t="s">
        <v>50</v>
      </c>
    </row>
    <row r="57" spans="2:4" ht="15" x14ac:dyDescent="0.2">
      <c r="B57" s="90">
        <f t="shared" si="4"/>
        <v>5</v>
      </c>
      <c r="C57" s="5" t="s">
        <v>172</v>
      </c>
      <c r="D57" s="5" t="s">
        <v>51</v>
      </c>
    </row>
    <row r="58" spans="2:4" ht="15" x14ac:dyDescent="0.2">
      <c r="B58" s="90">
        <f t="shared" si="4"/>
        <v>6</v>
      </c>
      <c r="C58" s="5" t="s">
        <v>173</v>
      </c>
      <c r="D58" s="5" t="s">
        <v>49</v>
      </c>
    </row>
    <row r="59" spans="2:4" ht="15" x14ac:dyDescent="0.2">
      <c r="B59" s="90">
        <f t="shared" si="4"/>
        <v>7</v>
      </c>
      <c r="C59" s="5" t="s">
        <v>174</v>
      </c>
      <c r="D59" s="5" t="s">
        <v>51</v>
      </c>
    </row>
    <row r="60" spans="2:4" ht="15" x14ac:dyDescent="0.2">
      <c r="B60" s="90">
        <f t="shared" si="4"/>
        <v>8</v>
      </c>
      <c r="C60" s="5" t="s">
        <v>178</v>
      </c>
      <c r="D60" s="5" t="s">
        <v>51</v>
      </c>
    </row>
    <row r="61" spans="2:4" ht="15" x14ac:dyDescent="0.2">
      <c r="B61" s="90">
        <f t="shared" si="4"/>
        <v>9</v>
      </c>
      <c r="C61" s="5" t="s">
        <v>176</v>
      </c>
      <c r="D61" s="5" t="s">
        <v>51</v>
      </c>
    </row>
    <row r="62" spans="2:4" ht="15" x14ac:dyDescent="0.2">
      <c r="B62" s="90">
        <f t="shared" si="4"/>
        <v>10</v>
      </c>
      <c r="C62" s="5" t="s">
        <v>175</v>
      </c>
      <c r="D62" s="5" t="s">
        <v>49</v>
      </c>
    </row>
    <row r="63" spans="2:4" ht="15" x14ac:dyDescent="0.2">
      <c r="B63" s="90">
        <f t="shared" si="4"/>
        <v>11</v>
      </c>
      <c r="C63" s="5" t="s">
        <v>179</v>
      </c>
      <c r="D63" s="5" t="s">
        <v>49</v>
      </c>
    </row>
    <row r="64" spans="2:4" ht="15" x14ac:dyDescent="0.2">
      <c r="B64" s="90">
        <f t="shared" si="4"/>
        <v>12</v>
      </c>
      <c r="C64" s="5" t="s">
        <v>177</v>
      </c>
      <c r="D64" s="5" t="s">
        <v>49</v>
      </c>
    </row>
    <row r="66" spans="2:6" ht="15.75" x14ac:dyDescent="0.2">
      <c r="B66" s="6" t="s">
        <v>191</v>
      </c>
    </row>
    <row r="68" spans="2:6" ht="15" x14ac:dyDescent="0.2">
      <c r="B68" s="90">
        <v>1</v>
      </c>
      <c r="C68" s="5" t="s">
        <v>180</v>
      </c>
      <c r="D68" s="5" t="s">
        <v>51</v>
      </c>
    </row>
    <row r="69" spans="2:6" ht="15" x14ac:dyDescent="0.2">
      <c r="B69" s="90">
        <f>B68+1</f>
        <v>2</v>
      </c>
      <c r="C69" s="5" t="s">
        <v>127</v>
      </c>
      <c r="D69" s="5" t="s">
        <v>121</v>
      </c>
    </row>
    <row r="70" spans="2:6" ht="15" x14ac:dyDescent="0.2">
      <c r="B70" s="90">
        <f t="shared" ref="B70:B74" si="5">B69+1</f>
        <v>3</v>
      </c>
      <c r="C70" s="5" t="s">
        <v>182</v>
      </c>
      <c r="D70" s="5" t="s">
        <v>49</v>
      </c>
    </row>
    <row r="71" spans="2:6" ht="15" x14ac:dyDescent="0.2">
      <c r="B71" s="90">
        <f t="shared" si="5"/>
        <v>4</v>
      </c>
      <c r="C71" s="5" t="s">
        <v>27</v>
      </c>
      <c r="D71" s="5" t="s">
        <v>51</v>
      </c>
    </row>
    <row r="72" spans="2:6" ht="15" x14ac:dyDescent="0.2">
      <c r="B72" s="90">
        <f t="shared" si="5"/>
        <v>5</v>
      </c>
      <c r="C72" s="5" t="s">
        <v>181</v>
      </c>
      <c r="D72" s="5" t="s">
        <v>121</v>
      </c>
    </row>
    <row r="73" spans="2:6" ht="15" x14ac:dyDescent="0.2">
      <c r="B73" s="90">
        <f t="shared" si="5"/>
        <v>6</v>
      </c>
      <c r="C73" s="5" t="s">
        <v>6</v>
      </c>
      <c r="D73" s="5" t="s">
        <v>51</v>
      </c>
    </row>
    <row r="74" spans="2:6" ht="15" x14ac:dyDescent="0.2">
      <c r="B74" s="90">
        <f t="shared" si="5"/>
        <v>7</v>
      </c>
      <c r="C74" s="5" t="s">
        <v>132</v>
      </c>
      <c r="D74" s="5" t="s">
        <v>49</v>
      </c>
    </row>
    <row r="75" spans="2:6" ht="7.5" customHeight="1" x14ac:dyDescent="0.2"/>
    <row r="76" spans="2:6" x14ac:dyDescent="0.2">
      <c r="C76" s="191" t="s">
        <v>183</v>
      </c>
      <c r="D76" s="191"/>
      <c r="E76" s="191"/>
      <c r="F76" s="191"/>
    </row>
    <row r="77" spans="2:6" x14ac:dyDescent="0.2">
      <c r="C77" s="191"/>
      <c r="D77" s="191"/>
      <c r="E77" s="191"/>
      <c r="F77" s="191"/>
    </row>
    <row r="78" spans="2:6" ht="18" x14ac:dyDescent="0.25">
      <c r="C78" s="92"/>
      <c r="D78" s="92"/>
      <c r="E78" s="92"/>
      <c r="F78" s="92"/>
    </row>
    <row r="79" spans="2:6" x14ac:dyDescent="0.2">
      <c r="C79" s="4" t="s">
        <v>184</v>
      </c>
    </row>
    <row r="80" spans="2:6" ht="15.75" x14ac:dyDescent="0.2">
      <c r="B80" s="6" t="s">
        <v>185</v>
      </c>
    </row>
    <row r="81" spans="2:4" ht="15.75" x14ac:dyDescent="0.2">
      <c r="B81" s="91">
        <v>1</v>
      </c>
      <c r="C81" s="5" t="s">
        <v>60</v>
      </c>
      <c r="D81" s="5" t="s">
        <v>128</v>
      </c>
    </row>
    <row r="82" spans="2:4" ht="15.75" x14ac:dyDescent="0.2">
      <c r="B82" s="91">
        <v>2</v>
      </c>
      <c r="C82" s="5" t="s">
        <v>59</v>
      </c>
      <c r="D82" t="s">
        <v>65</v>
      </c>
    </row>
    <row r="83" spans="2:4" ht="15.75" x14ac:dyDescent="0.2">
      <c r="B83" s="91">
        <v>3</v>
      </c>
      <c r="C83" s="5" t="s">
        <v>64</v>
      </c>
      <c r="D83" s="5" t="s">
        <v>128</v>
      </c>
    </row>
    <row r="84" spans="2:4" ht="15.75" x14ac:dyDescent="0.2">
      <c r="B84" s="91">
        <v>4</v>
      </c>
      <c r="C84" s="5" t="s">
        <v>63</v>
      </c>
      <c r="D84" s="5" t="s">
        <v>58</v>
      </c>
    </row>
    <row r="85" spans="2:4" ht="15.75" x14ac:dyDescent="0.2">
      <c r="B85" s="91">
        <v>5</v>
      </c>
      <c r="C85" t="s">
        <v>62</v>
      </c>
      <c r="D85" t="s">
        <v>51</v>
      </c>
    </row>
    <row r="87" spans="2:4" ht="15.75" x14ac:dyDescent="0.2">
      <c r="B87" s="6" t="s">
        <v>193</v>
      </c>
    </row>
    <row r="88" spans="2:4" ht="15" x14ac:dyDescent="0.2">
      <c r="B88" s="90">
        <v>1</v>
      </c>
      <c r="C88" s="5" t="s">
        <v>61</v>
      </c>
      <c r="D88" s="5" t="s">
        <v>128</v>
      </c>
    </row>
    <row r="89" spans="2:4" ht="15" x14ac:dyDescent="0.2">
      <c r="B89" s="90">
        <v>2</v>
      </c>
      <c r="C89" s="5" t="s">
        <v>66</v>
      </c>
      <c r="D89" t="s">
        <v>50</v>
      </c>
    </row>
    <row r="90" spans="2:4" ht="15" x14ac:dyDescent="0.2">
      <c r="B90" s="90">
        <v>3</v>
      </c>
      <c r="C90" t="s">
        <v>192</v>
      </c>
      <c r="D90" s="5" t="s">
        <v>58</v>
      </c>
    </row>
    <row r="91" spans="2:4" ht="15" x14ac:dyDescent="0.2">
      <c r="B91" s="90">
        <v>4</v>
      </c>
      <c r="C91" s="5" t="s">
        <v>68</v>
      </c>
      <c r="D91" t="s">
        <v>51</v>
      </c>
    </row>
    <row r="92" spans="2:4" ht="15" x14ac:dyDescent="0.2">
      <c r="B92" s="90">
        <v>5</v>
      </c>
      <c r="C92" s="5" t="s">
        <v>67</v>
      </c>
      <c r="D92" s="5" t="s">
        <v>58</v>
      </c>
    </row>
    <row r="93" spans="2:4" ht="15" x14ac:dyDescent="0.2">
      <c r="B93" s="90"/>
      <c r="C93" s="5"/>
      <c r="D93" s="5"/>
    </row>
    <row r="94" spans="2:4" ht="15.75" x14ac:dyDescent="0.2">
      <c r="B94" s="6" t="s">
        <v>195</v>
      </c>
    </row>
    <row r="95" spans="2:4" ht="15" x14ac:dyDescent="0.2">
      <c r="B95" s="90">
        <v>1</v>
      </c>
      <c r="C95" s="5" t="s">
        <v>194</v>
      </c>
      <c r="D95" t="s">
        <v>51</v>
      </c>
    </row>
    <row r="96" spans="2:4" ht="15" x14ac:dyDescent="0.2">
      <c r="B96" s="90">
        <f>B95+1</f>
        <v>2</v>
      </c>
      <c r="C96" s="5" t="s">
        <v>70</v>
      </c>
      <c r="D96" t="s">
        <v>51</v>
      </c>
    </row>
    <row r="97" spans="2:4" ht="15" x14ac:dyDescent="0.2">
      <c r="B97" s="90">
        <f t="shared" ref="B97:B99" si="6">B96+1</f>
        <v>3</v>
      </c>
      <c r="C97" s="5" t="s">
        <v>72</v>
      </c>
      <c r="D97" s="5" t="s">
        <v>58</v>
      </c>
    </row>
    <row r="98" spans="2:4" ht="15" x14ac:dyDescent="0.2">
      <c r="B98" s="90">
        <f t="shared" si="6"/>
        <v>4</v>
      </c>
      <c r="C98" s="5" t="s">
        <v>69</v>
      </c>
      <c r="D98" t="s">
        <v>56</v>
      </c>
    </row>
    <row r="99" spans="2:4" ht="15" x14ac:dyDescent="0.2">
      <c r="B99" s="90">
        <f t="shared" si="6"/>
        <v>5</v>
      </c>
      <c r="C99" s="5" t="s">
        <v>71</v>
      </c>
      <c r="D99" t="s">
        <v>50</v>
      </c>
    </row>
    <row r="101" spans="2:4" ht="15.75" x14ac:dyDescent="0.2">
      <c r="B101" s="6" t="s">
        <v>196</v>
      </c>
    </row>
    <row r="102" spans="2:4" ht="15.75" x14ac:dyDescent="0.2">
      <c r="B102" s="59">
        <v>1</v>
      </c>
      <c r="C102" s="5" t="s">
        <v>197</v>
      </c>
      <c r="D102" t="s">
        <v>51</v>
      </c>
    </row>
    <row r="103" spans="2:4" ht="15.75" x14ac:dyDescent="0.2">
      <c r="B103" s="59">
        <v>2</v>
      </c>
      <c r="C103" s="5" t="s">
        <v>130</v>
      </c>
      <c r="D103" s="5" t="s">
        <v>73</v>
      </c>
    </row>
    <row r="104" spans="2:4" ht="15" x14ac:dyDescent="0.2">
      <c r="B104" s="5">
        <v>3</v>
      </c>
      <c r="C104" s="5" t="s">
        <v>78</v>
      </c>
      <c r="D104" s="5" t="s">
        <v>58</v>
      </c>
    </row>
    <row r="105" spans="2:4" ht="15" x14ac:dyDescent="0.2">
      <c r="B105" s="5">
        <v>4</v>
      </c>
      <c r="C105" s="5" t="s">
        <v>79</v>
      </c>
      <c r="D105" s="5" t="s">
        <v>128</v>
      </c>
    </row>
    <row r="106" spans="2:4" ht="15" x14ac:dyDescent="0.2">
      <c r="B106" s="5">
        <v>5</v>
      </c>
      <c r="C106" s="5" t="s">
        <v>80</v>
      </c>
      <c r="D106" s="5" t="s">
        <v>58</v>
      </c>
    </row>
    <row r="108" spans="2:4" ht="15.75" x14ac:dyDescent="0.2">
      <c r="B108" s="6" t="s">
        <v>200</v>
      </c>
    </row>
    <row r="109" spans="2:4" ht="15.75" x14ac:dyDescent="0.2">
      <c r="B109" s="91">
        <v>1</v>
      </c>
      <c r="C109" s="5" t="s">
        <v>74</v>
      </c>
      <c r="D109" t="s">
        <v>58</v>
      </c>
    </row>
    <row r="110" spans="2:4" ht="15.75" x14ac:dyDescent="0.2">
      <c r="B110" s="91">
        <f t="shared" ref="B110:B114" si="7">B109+1</f>
        <v>2</v>
      </c>
      <c r="C110" s="5" t="s">
        <v>198</v>
      </c>
      <c r="D110" t="s">
        <v>51</v>
      </c>
    </row>
    <row r="111" spans="2:4" ht="15.75" x14ac:dyDescent="0.2">
      <c r="B111" s="91">
        <f t="shared" si="7"/>
        <v>3</v>
      </c>
      <c r="C111" s="5" t="s">
        <v>199</v>
      </c>
      <c r="D111" t="s">
        <v>58</v>
      </c>
    </row>
    <row r="112" spans="2:4" ht="15.75" x14ac:dyDescent="0.2">
      <c r="B112" s="91">
        <f t="shared" si="7"/>
        <v>4</v>
      </c>
      <c r="C112" s="5" t="s">
        <v>75</v>
      </c>
      <c r="D112" s="5" t="s">
        <v>128</v>
      </c>
    </row>
    <row r="113" spans="2:5" ht="15.75" x14ac:dyDescent="0.2">
      <c r="B113" s="91">
        <f t="shared" si="7"/>
        <v>5</v>
      </c>
      <c r="C113" s="5" t="s">
        <v>76</v>
      </c>
      <c r="D113" s="5" t="s">
        <v>58</v>
      </c>
    </row>
    <row r="114" spans="2:5" ht="15.75" x14ac:dyDescent="0.2">
      <c r="B114" s="91">
        <f t="shared" si="7"/>
        <v>6</v>
      </c>
      <c r="C114" s="7" t="s">
        <v>77</v>
      </c>
      <c r="D114" s="5" t="s">
        <v>128</v>
      </c>
    </row>
    <row r="116" spans="2:5" ht="15.75" x14ac:dyDescent="0.2">
      <c r="B116" s="6" t="s">
        <v>204</v>
      </c>
      <c r="C116" s="10"/>
      <c r="D116" s="10"/>
      <c r="E116" s="93"/>
    </row>
    <row r="117" spans="2:5" ht="15.75" x14ac:dyDescent="0.2">
      <c r="B117" s="90">
        <v>1</v>
      </c>
      <c r="C117" s="8" t="s">
        <v>124</v>
      </c>
      <c r="D117" s="5" t="s">
        <v>128</v>
      </c>
    </row>
    <row r="118" spans="2:5" ht="15.75" x14ac:dyDescent="0.2">
      <c r="B118" s="90">
        <f t="shared" ref="B118:B124" si="8">B117+1</f>
        <v>2</v>
      </c>
      <c r="C118" s="8" t="s">
        <v>46</v>
      </c>
      <c r="D118" s="5" t="s">
        <v>128</v>
      </c>
    </row>
    <row r="119" spans="2:5" ht="15.75" x14ac:dyDescent="0.2">
      <c r="B119" s="90">
        <f t="shared" si="8"/>
        <v>3</v>
      </c>
      <c r="C119" s="8" t="s">
        <v>125</v>
      </c>
      <c r="D119" s="5" t="s">
        <v>128</v>
      </c>
    </row>
    <row r="120" spans="2:5" ht="15.75" x14ac:dyDescent="0.2">
      <c r="B120" s="90">
        <f t="shared" si="8"/>
        <v>4</v>
      </c>
      <c r="C120" s="8" t="s">
        <v>47</v>
      </c>
      <c r="D120" s="5" t="s">
        <v>49</v>
      </c>
    </row>
    <row r="121" spans="2:5" ht="15.75" x14ac:dyDescent="0.2">
      <c r="B121" s="90">
        <f t="shared" si="8"/>
        <v>5</v>
      </c>
      <c r="C121" s="8" t="s">
        <v>201</v>
      </c>
      <c r="D121" t="s">
        <v>51</v>
      </c>
    </row>
    <row r="122" spans="2:5" ht="15.75" x14ac:dyDescent="0.2">
      <c r="B122" s="90">
        <f t="shared" si="8"/>
        <v>6</v>
      </c>
      <c r="C122" s="8" t="s">
        <v>48</v>
      </c>
      <c r="D122" s="5" t="s">
        <v>128</v>
      </c>
    </row>
    <row r="123" spans="2:5" ht="15.75" x14ac:dyDescent="0.2">
      <c r="B123" s="90">
        <f t="shared" si="8"/>
        <v>7</v>
      </c>
      <c r="C123" s="8" t="s">
        <v>202</v>
      </c>
      <c r="D123" s="5" t="s">
        <v>128</v>
      </c>
    </row>
    <row r="124" spans="2:5" ht="15.75" x14ac:dyDescent="0.2">
      <c r="B124" s="90">
        <f t="shared" si="8"/>
        <v>8</v>
      </c>
      <c r="C124" s="8" t="s">
        <v>44</v>
      </c>
      <c r="D124" s="9" t="s">
        <v>129</v>
      </c>
    </row>
    <row r="125" spans="2:5" ht="15" x14ac:dyDescent="0.2">
      <c r="B125" s="5"/>
    </row>
    <row r="126" spans="2:5" ht="15.75" x14ac:dyDescent="0.2">
      <c r="B126" s="6" t="s">
        <v>203</v>
      </c>
      <c r="C126" s="6"/>
      <c r="D126" s="6"/>
    </row>
    <row r="127" spans="2:5" ht="15.75" x14ac:dyDescent="0.2">
      <c r="B127" s="90">
        <v>1</v>
      </c>
      <c r="C127" s="8" t="s">
        <v>45</v>
      </c>
      <c r="D127" s="5" t="s">
        <v>49</v>
      </c>
    </row>
    <row r="128" spans="2:5" ht="15.75" x14ac:dyDescent="0.2">
      <c r="B128" s="90">
        <f t="shared" ref="B128:B129" si="9">B127+1</f>
        <v>2</v>
      </c>
      <c r="C128" s="8" t="s">
        <v>205</v>
      </c>
      <c r="D128" t="s">
        <v>51</v>
      </c>
    </row>
    <row r="129" spans="2:6" ht="15.75" x14ac:dyDescent="0.2">
      <c r="B129" s="90">
        <f t="shared" si="9"/>
        <v>3</v>
      </c>
      <c r="C129" s="8" t="s">
        <v>206</v>
      </c>
      <c r="D129" s="9" t="s">
        <v>129</v>
      </c>
    </row>
    <row r="131" spans="2:6" x14ac:dyDescent="0.2">
      <c r="C131" s="191" t="s">
        <v>207</v>
      </c>
      <c r="D131" s="191"/>
      <c r="E131" s="191"/>
      <c r="F131" s="191"/>
    </row>
    <row r="132" spans="2:6" x14ac:dyDescent="0.2">
      <c r="C132" s="191"/>
      <c r="D132" s="191"/>
      <c r="E132" s="191"/>
      <c r="F132" s="191"/>
    </row>
    <row r="134" spans="2:6" ht="15.75" x14ac:dyDescent="0.2">
      <c r="B134" s="6" t="s">
        <v>208</v>
      </c>
    </row>
    <row r="135" spans="2:6" ht="15" x14ac:dyDescent="0.2">
      <c r="B135" s="90"/>
      <c r="C135" s="5"/>
      <c r="D135" s="5"/>
    </row>
    <row r="136" spans="2:6" ht="15" x14ac:dyDescent="0.2">
      <c r="B136" s="90">
        <f>B135+1</f>
        <v>1</v>
      </c>
      <c r="C136" s="5" t="s">
        <v>157</v>
      </c>
      <c r="D136" s="5" t="s">
        <v>128</v>
      </c>
    </row>
    <row r="137" spans="2:6" ht="15" x14ac:dyDescent="0.2">
      <c r="B137" s="90">
        <f t="shared" ref="B137:B146" si="10">B136+1</f>
        <v>2</v>
      </c>
      <c r="C137" s="5" t="s">
        <v>158</v>
      </c>
      <c r="D137" s="5" t="s">
        <v>49</v>
      </c>
    </row>
    <row r="138" spans="2:6" ht="15" x14ac:dyDescent="0.2">
      <c r="B138" s="90">
        <f t="shared" si="10"/>
        <v>3</v>
      </c>
      <c r="C138" s="5" t="s">
        <v>159</v>
      </c>
      <c r="D138" s="5" t="s">
        <v>51</v>
      </c>
    </row>
    <row r="139" spans="2:6" ht="15" x14ac:dyDescent="0.2">
      <c r="B139" s="90">
        <f t="shared" si="10"/>
        <v>4</v>
      </c>
      <c r="C139" s="5" t="s">
        <v>160</v>
      </c>
      <c r="D139" s="5" t="s">
        <v>51</v>
      </c>
    </row>
    <row r="140" spans="2:6" ht="15" x14ac:dyDescent="0.2">
      <c r="B140" s="90">
        <f t="shared" si="10"/>
        <v>5</v>
      </c>
      <c r="C140" s="5" t="s">
        <v>220</v>
      </c>
      <c r="D140" s="5" t="s">
        <v>51</v>
      </c>
    </row>
    <row r="141" spans="2:6" ht="15" x14ac:dyDescent="0.2">
      <c r="B141" s="90">
        <f t="shared" si="10"/>
        <v>6</v>
      </c>
      <c r="C141" s="5" t="s">
        <v>162</v>
      </c>
      <c r="D141" s="5" t="s">
        <v>51</v>
      </c>
    </row>
    <row r="142" spans="2:6" ht="15" x14ac:dyDescent="0.2">
      <c r="B142" s="90">
        <f t="shared" si="10"/>
        <v>7</v>
      </c>
      <c r="C142" s="5" t="s">
        <v>163</v>
      </c>
      <c r="D142" s="5" t="s">
        <v>51</v>
      </c>
    </row>
    <row r="143" spans="2:6" ht="15" x14ac:dyDescent="0.2">
      <c r="B143" s="90">
        <f t="shared" si="10"/>
        <v>8</v>
      </c>
      <c r="C143" s="5" t="s">
        <v>166</v>
      </c>
      <c r="D143" s="5" t="s">
        <v>128</v>
      </c>
    </row>
    <row r="144" spans="2:6" ht="15" x14ac:dyDescent="0.2">
      <c r="B144" s="90">
        <f t="shared" si="10"/>
        <v>9</v>
      </c>
      <c r="C144" s="5" t="s">
        <v>167</v>
      </c>
      <c r="D144" s="5" t="s">
        <v>51</v>
      </c>
    </row>
    <row r="145" spans="2:4" ht="15" x14ac:dyDescent="0.2">
      <c r="B145" s="90">
        <f t="shared" si="10"/>
        <v>10</v>
      </c>
      <c r="C145" s="5" t="s">
        <v>165</v>
      </c>
      <c r="D145" s="5" t="s">
        <v>121</v>
      </c>
    </row>
    <row r="146" spans="2:4" ht="15" x14ac:dyDescent="0.2">
      <c r="B146" s="90">
        <f t="shared" si="10"/>
        <v>11</v>
      </c>
      <c r="C146" s="5" t="s">
        <v>164</v>
      </c>
      <c r="D146" s="5" t="s">
        <v>51</v>
      </c>
    </row>
  </sheetData>
  <mergeCells count="2">
    <mergeCell ref="C76:F77"/>
    <mergeCell ref="C131:F13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6" zoomScale="77" zoomScaleNormal="77" workbookViewId="0">
      <selection activeCell="F13" sqref="F13:G13"/>
    </sheetView>
  </sheetViews>
  <sheetFormatPr defaultRowHeight="12.75" x14ac:dyDescent="0.2"/>
  <cols>
    <col min="1" max="1" width="28.28515625" customWidth="1"/>
    <col min="2" max="2" width="25.42578125" customWidth="1"/>
    <col min="3" max="3" width="22.28515625" customWidth="1"/>
    <col min="4" max="4" width="19.85546875" customWidth="1"/>
    <col min="5" max="5" width="13.85546875" customWidth="1"/>
    <col min="6" max="6" width="11.85546875" customWidth="1"/>
    <col min="7" max="7" width="9.140625" customWidth="1"/>
  </cols>
  <sheetData>
    <row r="1" spans="1:9" ht="24" customHeight="1" x14ac:dyDescent="0.2">
      <c r="A1" s="187" t="s">
        <v>276</v>
      </c>
      <c r="B1" s="187"/>
      <c r="C1" s="187"/>
      <c r="D1" s="187"/>
      <c r="E1" s="187"/>
      <c r="F1" s="41"/>
    </row>
    <row r="2" spans="1:9" ht="12" customHeight="1" x14ac:dyDescent="0.2">
      <c r="A2" s="187"/>
      <c r="B2" s="187"/>
      <c r="C2" s="187"/>
      <c r="D2" s="187"/>
      <c r="E2" s="187"/>
      <c r="F2" s="41"/>
    </row>
    <row r="3" spans="1:9" ht="6" customHeight="1" x14ac:dyDescent="0.2">
      <c r="A3" s="187"/>
      <c r="B3" s="187"/>
      <c r="C3" s="187"/>
      <c r="D3" s="187"/>
      <c r="E3" s="187"/>
      <c r="F3" s="47"/>
    </row>
    <row r="4" spans="1:9" ht="15" x14ac:dyDescent="0.25">
      <c r="A4" s="57" t="s">
        <v>314</v>
      </c>
      <c r="B4" s="40"/>
      <c r="C4" s="135" t="s">
        <v>267</v>
      </c>
      <c r="D4" s="52"/>
      <c r="E4" s="52"/>
      <c r="F4" s="47"/>
    </row>
    <row r="5" spans="1:9" ht="15" x14ac:dyDescent="0.2">
      <c r="A5" s="18" t="s">
        <v>96</v>
      </c>
      <c r="B5" s="18" t="s">
        <v>99</v>
      </c>
      <c r="C5" s="18" t="s">
        <v>97</v>
      </c>
      <c r="D5" s="134" t="s">
        <v>98</v>
      </c>
      <c r="E5" s="44" t="s">
        <v>94</v>
      </c>
      <c r="F5" s="82" t="s">
        <v>91</v>
      </c>
    </row>
    <row r="6" spans="1:9" ht="73.5" customHeight="1" x14ac:dyDescent="0.2">
      <c r="A6" s="138" t="s">
        <v>11</v>
      </c>
      <c r="B6" s="157" t="s">
        <v>134</v>
      </c>
      <c r="C6" s="102" t="s">
        <v>1</v>
      </c>
      <c r="D6" s="46" t="s">
        <v>122</v>
      </c>
      <c r="E6" s="112">
        <v>11</v>
      </c>
      <c r="F6" s="139">
        <v>1</v>
      </c>
    </row>
    <row r="7" spans="1:9" ht="72.75" customHeight="1" x14ac:dyDescent="0.2">
      <c r="A7" s="109" t="s">
        <v>13</v>
      </c>
      <c r="B7" s="156" t="s">
        <v>135</v>
      </c>
      <c r="C7" s="58" t="s">
        <v>1</v>
      </c>
      <c r="D7" s="46" t="s">
        <v>126</v>
      </c>
      <c r="E7" s="113">
        <v>10.4</v>
      </c>
      <c r="F7" s="139">
        <v>2</v>
      </c>
    </row>
    <row r="8" spans="1:9" ht="81.75" customHeight="1" x14ac:dyDescent="0.2">
      <c r="A8" s="110" t="s">
        <v>296</v>
      </c>
      <c r="B8" s="156" t="s">
        <v>309</v>
      </c>
      <c r="C8" s="58" t="s">
        <v>1</v>
      </c>
      <c r="D8" s="46" t="s">
        <v>122</v>
      </c>
      <c r="E8" s="112">
        <v>9.1</v>
      </c>
      <c r="F8" s="139">
        <v>3</v>
      </c>
    </row>
    <row r="9" spans="1:9" ht="74.25" customHeight="1" x14ac:dyDescent="0.2">
      <c r="A9" s="111" t="s">
        <v>218</v>
      </c>
      <c r="B9" s="156" t="s">
        <v>282</v>
      </c>
      <c r="C9" s="58" t="s">
        <v>1</v>
      </c>
      <c r="D9" s="46" t="s">
        <v>126</v>
      </c>
      <c r="E9" s="112">
        <v>9.1</v>
      </c>
      <c r="F9" s="139">
        <v>3</v>
      </c>
    </row>
    <row r="10" spans="1:9" ht="15" x14ac:dyDescent="0.25">
      <c r="A10" s="192" t="s">
        <v>92</v>
      </c>
      <c r="B10" s="192"/>
      <c r="C10" s="40"/>
      <c r="D10" s="151" t="s">
        <v>313</v>
      </c>
      <c r="E10" s="151"/>
      <c r="F10" s="151"/>
      <c r="H10" s="20"/>
      <c r="I10" s="21"/>
    </row>
    <row r="11" spans="1:9" ht="15" x14ac:dyDescent="0.25">
      <c r="A11" s="40"/>
      <c r="B11" s="40"/>
      <c r="C11" s="40"/>
      <c r="D11" s="40"/>
      <c r="E11" s="40"/>
      <c r="F11" s="11"/>
      <c r="H11" s="11"/>
    </row>
    <row r="12" spans="1:9" ht="15" x14ac:dyDescent="0.25">
      <c r="A12" s="192" t="s">
        <v>93</v>
      </c>
      <c r="B12" s="192"/>
      <c r="C12" s="40"/>
      <c r="D12" s="86" t="s">
        <v>311</v>
      </c>
      <c r="E12" s="40"/>
      <c r="F12" s="11"/>
      <c r="H12" s="11"/>
    </row>
    <row r="13" spans="1:9" ht="15" x14ac:dyDescent="0.25">
      <c r="A13" s="40"/>
      <c r="B13" s="40"/>
      <c r="C13" s="40"/>
      <c r="D13" s="40"/>
      <c r="E13" s="40"/>
    </row>
    <row r="16" spans="1:9" ht="22.5" customHeight="1" x14ac:dyDescent="0.2"/>
    <row r="21" spans="8:8" x14ac:dyDescent="0.2">
      <c r="H21" s="49"/>
    </row>
  </sheetData>
  <sortState ref="A6:E12">
    <sortCondition descending="1" ref="E6:E12"/>
  </sortState>
  <mergeCells count="3">
    <mergeCell ref="A12:B12"/>
    <mergeCell ref="A1:E3"/>
    <mergeCell ref="A10:B10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21" zoomScale="95" zoomScaleNormal="95" workbookViewId="0">
      <selection sqref="A1:G18"/>
    </sheetView>
  </sheetViews>
  <sheetFormatPr defaultRowHeight="12.75" x14ac:dyDescent="0.2"/>
  <cols>
    <col min="1" max="1" width="18.140625" customWidth="1"/>
    <col min="2" max="2" width="25.85546875" customWidth="1"/>
    <col min="3" max="3" width="16" customWidth="1"/>
    <col min="4" max="4" width="18" customWidth="1"/>
    <col min="5" max="5" width="12.28515625" customWidth="1"/>
    <col min="6" max="6" width="11.85546875" customWidth="1"/>
    <col min="7" max="7" width="9.7109375" customWidth="1"/>
    <col min="8" max="8" width="6.42578125" customWidth="1"/>
  </cols>
  <sheetData>
    <row r="1" spans="1:11" ht="14.25" customHeight="1" x14ac:dyDescent="0.2">
      <c r="A1" s="194" t="s">
        <v>277</v>
      </c>
      <c r="B1" s="194"/>
      <c r="C1" s="194"/>
      <c r="D1" s="194"/>
      <c r="E1" s="194"/>
      <c r="F1" s="194"/>
      <c r="G1" s="194"/>
      <c r="H1" s="116"/>
      <c r="I1" s="116"/>
      <c r="J1" s="116"/>
      <c r="K1" s="116"/>
    </row>
    <row r="2" spans="1:11" x14ac:dyDescent="0.2">
      <c r="A2" s="194"/>
      <c r="B2" s="194"/>
      <c r="C2" s="194"/>
      <c r="D2" s="194"/>
      <c r="E2" s="194"/>
      <c r="F2" s="194"/>
      <c r="G2" s="194"/>
      <c r="H2" s="116"/>
      <c r="I2" s="116"/>
      <c r="J2" s="116"/>
      <c r="K2" s="116"/>
    </row>
    <row r="3" spans="1:11" ht="17.25" customHeight="1" x14ac:dyDescent="0.2">
      <c r="A3" s="194"/>
      <c r="B3" s="194"/>
      <c r="C3" s="194"/>
      <c r="D3" s="194"/>
      <c r="E3" s="194"/>
      <c r="F3" s="194"/>
      <c r="G3" s="194"/>
      <c r="H3" s="116"/>
      <c r="I3" s="116"/>
      <c r="J3" s="116"/>
      <c r="K3" s="116"/>
    </row>
    <row r="4" spans="1:11" ht="15.75" customHeight="1" x14ac:dyDescent="0.2">
      <c r="A4" s="194"/>
      <c r="B4" s="194"/>
      <c r="C4" s="194"/>
      <c r="D4" s="194"/>
      <c r="E4" s="194"/>
      <c r="F4" s="194"/>
      <c r="G4" s="194"/>
      <c r="H4" s="116"/>
      <c r="I4" s="116"/>
      <c r="J4" s="116"/>
      <c r="K4" s="116"/>
    </row>
    <row r="5" spans="1:11" ht="19.5" customHeight="1" x14ac:dyDescent="0.25">
      <c r="A5" s="145" t="s">
        <v>101</v>
      </c>
      <c r="B5" s="145"/>
      <c r="C5" s="195" t="s">
        <v>273</v>
      </c>
      <c r="D5" s="195"/>
      <c r="E5" s="193"/>
      <c r="F5" s="193"/>
      <c r="G5" s="40"/>
      <c r="H5" s="53"/>
      <c r="I5" s="40"/>
    </row>
    <row r="6" spans="1:11" ht="15.75" customHeight="1" x14ac:dyDescent="0.25">
      <c r="A6" s="134" t="s">
        <v>96</v>
      </c>
      <c r="B6" s="44" t="s">
        <v>99</v>
      </c>
      <c r="C6" s="44" t="s">
        <v>97</v>
      </c>
      <c r="D6" s="44" t="s">
        <v>98</v>
      </c>
      <c r="E6" s="44" t="s">
        <v>94</v>
      </c>
      <c r="F6" s="44" t="s">
        <v>90</v>
      </c>
      <c r="G6" s="44" t="s">
        <v>91</v>
      </c>
      <c r="I6" s="40"/>
    </row>
    <row r="7" spans="1:11" ht="89.25" x14ac:dyDescent="0.2">
      <c r="A7" s="165" t="s">
        <v>42</v>
      </c>
      <c r="B7" s="77" t="s">
        <v>310</v>
      </c>
      <c r="C7" s="58" t="s">
        <v>26</v>
      </c>
      <c r="D7" s="46" t="s">
        <v>123</v>
      </c>
      <c r="E7" s="132">
        <v>13.1</v>
      </c>
      <c r="F7" s="79">
        <f t="shared" ref="F7:F14" si="0">E7</f>
        <v>13.1</v>
      </c>
      <c r="G7" s="108">
        <v>1</v>
      </c>
    </row>
    <row r="8" spans="1:11" ht="76.5" x14ac:dyDescent="0.2">
      <c r="A8" s="168" t="s">
        <v>14</v>
      </c>
      <c r="B8" s="77" t="s">
        <v>301</v>
      </c>
      <c r="C8" s="48" t="s">
        <v>286</v>
      </c>
      <c r="D8" s="45" t="s">
        <v>100</v>
      </c>
      <c r="E8" s="67">
        <v>12.2</v>
      </c>
      <c r="F8" s="79">
        <f t="shared" si="0"/>
        <v>12.2</v>
      </c>
      <c r="G8" s="108">
        <v>2</v>
      </c>
    </row>
    <row r="9" spans="1:11" ht="92.25" customHeight="1" x14ac:dyDescent="0.2">
      <c r="A9" s="165" t="s">
        <v>281</v>
      </c>
      <c r="B9" s="77" t="s">
        <v>303</v>
      </c>
      <c r="C9" s="58" t="s">
        <v>286</v>
      </c>
      <c r="D9" s="46" t="s">
        <v>279</v>
      </c>
      <c r="E9" s="132">
        <v>12</v>
      </c>
      <c r="F9" s="79">
        <f t="shared" si="0"/>
        <v>12</v>
      </c>
      <c r="G9" s="108">
        <v>3</v>
      </c>
    </row>
    <row r="10" spans="1:11" ht="63.75" customHeight="1" x14ac:dyDescent="0.2">
      <c r="A10" s="171" t="s">
        <v>15</v>
      </c>
      <c r="B10" s="78" t="s">
        <v>299</v>
      </c>
      <c r="C10" s="56" t="s">
        <v>1</v>
      </c>
      <c r="D10" s="76" t="s">
        <v>257</v>
      </c>
      <c r="E10" s="132">
        <v>11.5</v>
      </c>
      <c r="F10" s="79">
        <f t="shared" si="0"/>
        <v>11.5</v>
      </c>
      <c r="G10" s="108">
        <v>4</v>
      </c>
    </row>
    <row r="11" spans="1:11" ht="81.75" customHeight="1" x14ac:dyDescent="0.2">
      <c r="A11" s="169" t="s">
        <v>229</v>
      </c>
      <c r="B11" s="77" t="s">
        <v>302</v>
      </c>
      <c r="C11" s="58" t="s">
        <v>286</v>
      </c>
      <c r="D11" s="46" t="s">
        <v>25</v>
      </c>
      <c r="E11" s="132">
        <v>11.1</v>
      </c>
      <c r="F11" s="79">
        <f t="shared" si="0"/>
        <v>11.1</v>
      </c>
      <c r="G11" s="108">
        <v>5</v>
      </c>
    </row>
    <row r="12" spans="1:11" ht="82.5" customHeight="1" x14ac:dyDescent="0.2">
      <c r="A12" s="169" t="s">
        <v>12</v>
      </c>
      <c r="B12" s="77" t="s">
        <v>298</v>
      </c>
      <c r="C12" s="58" t="s">
        <v>26</v>
      </c>
      <c r="D12" s="46" t="s">
        <v>123</v>
      </c>
      <c r="E12" s="172">
        <v>10.9</v>
      </c>
      <c r="F12" s="79">
        <f t="shared" si="0"/>
        <v>10.9</v>
      </c>
      <c r="G12" s="108">
        <v>6</v>
      </c>
    </row>
    <row r="13" spans="1:11" ht="77.25" customHeight="1" x14ac:dyDescent="0.2">
      <c r="A13" s="170" t="s">
        <v>107</v>
      </c>
      <c r="B13" s="78" t="s">
        <v>242</v>
      </c>
      <c r="C13" s="56" t="s">
        <v>120</v>
      </c>
      <c r="D13" s="43" t="s">
        <v>119</v>
      </c>
      <c r="E13" s="173">
        <v>10</v>
      </c>
      <c r="F13" s="79">
        <f t="shared" si="0"/>
        <v>10</v>
      </c>
      <c r="G13" s="108">
        <v>7</v>
      </c>
    </row>
    <row r="14" spans="1:11" ht="63.75" x14ac:dyDescent="0.2">
      <c r="A14" s="167" t="s">
        <v>216</v>
      </c>
      <c r="B14" s="77" t="s">
        <v>241</v>
      </c>
      <c r="C14" s="44" t="s">
        <v>210</v>
      </c>
      <c r="D14" s="101" t="s">
        <v>215</v>
      </c>
      <c r="E14" s="132">
        <v>9.5500000000000007</v>
      </c>
      <c r="F14" s="79">
        <f t="shared" si="0"/>
        <v>9.5500000000000007</v>
      </c>
      <c r="G14" s="80">
        <v>8</v>
      </c>
    </row>
    <row r="16" spans="1:11" ht="15" x14ac:dyDescent="0.25">
      <c r="B16" s="54" t="s">
        <v>92</v>
      </c>
      <c r="C16" s="40"/>
      <c r="D16" s="40"/>
      <c r="E16" s="190" t="s">
        <v>24</v>
      </c>
      <c r="F16" s="190"/>
      <c r="G16" s="151" t="s">
        <v>253</v>
      </c>
      <c r="H16" s="51"/>
      <c r="I16" s="51"/>
      <c r="J16" s="20"/>
      <c r="K16" s="21"/>
    </row>
    <row r="17" spans="1:10" ht="15" x14ac:dyDescent="0.25">
      <c r="B17" s="40"/>
      <c r="C17" s="40"/>
      <c r="D17" s="40"/>
      <c r="E17" s="40"/>
      <c r="F17" s="40"/>
      <c r="G17" s="40"/>
      <c r="H17" s="55"/>
      <c r="I17" s="55"/>
      <c r="J17" s="11"/>
    </row>
    <row r="18" spans="1:10" ht="15" x14ac:dyDescent="0.25">
      <c r="B18" s="54" t="s">
        <v>93</v>
      </c>
      <c r="C18" s="40"/>
      <c r="D18" s="40"/>
      <c r="E18" s="86" t="s">
        <v>311</v>
      </c>
      <c r="G18" s="55"/>
      <c r="H18" s="55"/>
      <c r="I18" s="55"/>
      <c r="J18" s="11"/>
    </row>
    <row r="19" spans="1:10" ht="15" x14ac:dyDescent="0.25">
      <c r="A19" s="40"/>
      <c r="I19" s="40"/>
    </row>
    <row r="21" spans="1:10" ht="15" x14ac:dyDescent="0.25">
      <c r="A21" s="145" t="s">
        <v>101</v>
      </c>
      <c r="B21" s="145"/>
      <c r="C21" s="196" t="s">
        <v>312</v>
      </c>
      <c r="D21" s="196"/>
      <c r="E21" s="193"/>
      <c r="F21" s="193"/>
      <c r="G21" s="40"/>
      <c r="H21" s="53"/>
    </row>
    <row r="22" spans="1:10" ht="15" x14ac:dyDescent="0.2">
      <c r="A22" s="134" t="s">
        <v>96</v>
      </c>
      <c r="B22" s="44" t="s">
        <v>99</v>
      </c>
      <c r="C22" s="44" t="s">
        <v>97</v>
      </c>
      <c r="D22" s="44" t="s">
        <v>98</v>
      </c>
      <c r="E22" s="44" t="s">
        <v>297</v>
      </c>
      <c r="F22" s="44" t="s">
        <v>90</v>
      </c>
      <c r="G22" s="44" t="s">
        <v>91</v>
      </c>
    </row>
    <row r="23" spans="1:10" ht="84.75" customHeight="1" x14ac:dyDescent="0.2">
      <c r="A23" s="168" t="s">
        <v>14</v>
      </c>
      <c r="B23" s="77" t="s">
        <v>319</v>
      </c>
      <c r="C23" s="48" t="s">
        <v>286</v>
      </c>
      <c r="D23" s="45" t="s">
        <v>100</v>
      </c>
      <c r="E23" s="67">
        <v>11.95</v>
      </c>
      <c r="F23" s="79">
        <f t="shared" ref="F23:F30" si="1">E23</f>
        <v>11.95</v>
      </c>
      <c r="G23" s="108">
        <v>1</v>
      </c>
    </row>
    <row r="24" spans="1:10" ht="89.25" x14ac:dyDescent="0.2">
      <c r="A24" s="165" t="s">
        <v>281</v>
      </c>
      <c r="B24" s="77" t="s">
        <v>303</v>
      </c>
      <c r="C24" s="58" t="s">
        <v>286</v>
      </c>
      <c r="D24" s="46" t="s">
        <v>279</v>
      </c>
      <c r="E24" s="132">
        <v>11.55</v>
      </c>
      <c r="F24" s="79">
        <f t="shared" si="1"/>
        <v>11.55</v>
      </c>
      <c r="G24" s="108">
        <v>2</v>
      </c>
    </row>
    <row r="25" spans="1:10" ht="56.25" customHeight="1" x14ac:dyDescent="0.2">
      <c r="A25" s="165" t="s">
        <v>15</v>
      </c>
      <c r="B25" s="77" t="s">
        <v>299</v>
      </c>
      <c r="C25" s="58" t="s">
        <v>1</v>
      </c>
      <c r="D25" s="46" t="s">
        <v>257</v>
      </c>
      <c r="E25" s="132">
        <v>11.2</v>
      </c>
      <c r="F25" s="79">
        <f t="shared" si="1"/>
        <v>11.2</v>
      </c>
      <c r="G25" s="108">
        <v>3</v>
      </c>
    </row>
    <row r="26" spans="1:10" ht="66.75" customHeight="1" x14ac:dyDescent="0.2">
      <c r="A26" s="166" t="s">
        <v>229</v>
      </c>
      <c r="B26" s="78" t="s">
        <v>302</v>
      </c>
      <c r="C26" s="56" t="s">
        <v>286</v>
      </c>
      <c r="D26" s="76" t="s">
        <v>25</v>
      </c>
      <c r="E26" s="132">
        <v>11</v>
      </c>
      <c r="F26" s="79">
        <f t="shared" si="1"/>
        <v>11</v>
      </c>
      <c r="G26" s="108">
        <v>4</v>
      </c>
    </row>
    <row r="27" spans="1:10" ht="98.25" customHeight="1" x14ac:dyDescent="0.2">
      <c r="A27" s="165" t="s">
        <v>42</v>
      </c>
      <c r="B27" s="77" t="s">
        <v>317</v>
      </c>
      <c r="C27" s="58" t="s">
        <v>26</v>
      </c>
      <c r="D27" s="46" t="s">
        <v>123</v>
      </c>
      <c r="E27" s="132">
        <v>10.5</v>
      </c>
      <c r="F27" s="79">
        <f t="shared" si="1"/>
        <v>10.5</v>
      </c>
      <c r="G27" s="108">
        <v>5</v>
      </c>
    </row>
    <row r="28" spans="1:10" ht="68.25" customHeight="1" x14ac:dyDescent="0.2">
      <c r="A28" s="168" t="s">
        <v>107</v>
      </c>
      <c r="B28" s="77" t="s">
        <v>318</v>
      </c>
      <c r="C28" s="58" t="s">
        <v>315</v>
      </c>
      <c r="D28" s="45" t="s">
        <v>119</v>
      </c>
      <c r="E28" s="67">
        <v>4.25</v>
      </c>
      <c r="F28" s="79">
        <f t="shared" si="1"/>
        <v>4.25</v>
      </c>
      <c r="G28" s="108">
        <v>6</v>
      </c>
    </row>
    <row r="29" spans="1:10" ht="75.75" customHeight="1" x14ac:dyDescent="0.2">
      <c r="A29" s="166" t="s">
        <v>12</v>
      </c>
      <c r="B29" s="78" t="s">
        <v>298</v>
      </c>
      <c r="C29" s="56" t="s">
        <v>26</v>
      </c>
      <c r="D29" s="76" t="s">
        <v>123</v>
      </c>
      <c r="E29" s="131">
        <v>4.1500000000000004</v>
      </c>
      <c r="F29" s="79">
        <f t="shared" si="1"/>
        <v>4.1500000000000004</v>
      </c>
      <c r="G29" s="108">
        <v>7</v>
      </c>
    </row>
    <row r="30" spans="1:10" ht="72" customHeight="1" x14ac:dyDescent="0.2">
      <c r="A30" s="167" t="s">
        <v>216</v>
      </c>
      <c r="B30" s="77" t="s">
        <v>241</v>
      </c>
      <c r="C30" s="44" t="s">
        <v>210</v>
      </c>
      <c r="D30" s="101" t="s">
        <v>215</v>
      </c>
      <c r="E30" s="132">
        <v>3.05</v>
      </c>
      <c r="F30" s="79">
        <f t="shared" si="1"/>
        <v>3.05</v>
      </c>
      <c r="G30" s="80">
        <v>8</v>
      </c>
    </row>
  </sheetData>
  <sortState ref="A23:F30">
    <sortCondition descending="1" ref="F23:F30"/>
  </sortState>
  <mergeCells count="6">
    <mergeCell ref="E5:F5"/>
    <mergeCell ref="E16:F16"/>
    <mergeCell ref="E21:F21"/>
    <mergeCell ref="A1:G4"/>
    <mergeCell ref="C5:D5"/>
    <mergeCell ref="C21:D2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мс</vt:lpstr>
      <vt:lpstr>Лист5</vt:lpstr>
      <vt:lpstr>КМС</vt:lpstr>
      <vt:lpstr>1 разряд 2006-2007</vt:lpstr>
      <vt:lpstr>1 юн 3 взр 2010-2009</vt:lpstr>
      <vt:lpstr>2 р  2008</vt:lpstr>
      <vt:lpstr>14 окт</vt:lpstr>
      <vt:lpstr>группа 2 юн</vt:lpstr>
      <vt:lpstr>1юн.</vt:lpstr>
      <vt:lpstr>1 взр</vt:lpstr>
      <vt:lpstr>3 взр</vt:lpstr>
      <vt:lpstr>2 взр</vt:lpstr>
      <vt:lpstr>МС  гр</vt:lpstr>
      <vt:lpstr>КМС гр ф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ДЮСШ9</dc:creator>
  <cp:lastModifiedBy>ANNA</cp:lastModifiedBy>
  <cp:revision>131</cp:revision>
  <cp:lastPrinted>2018-02-11T13:30:32Z</cp:lastPrinted>
  <dcterms:created xsi:type="dcterms:W3CDTF">2016-10-12T23:51:05Z</dcterms:created>
  <dcterms:modified xsi:type="dcterms:W3CDTF">2018-02-14T06:15:41Z</dcterms:modified>
  <dc:language>ru-RU</dc:language>
</cp:coreProperties>
</file>